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1505" windowHeight="6540" firstSheet="1" activeTab="1"/>
  </bookViews>
  <sheets>
    <sheet name="4º-TRIMESTRE" sheetId="1" r:id="rId1"/>
    <sheet name="1-TRIMESTRE-2008" sheetId="2" r:id="rId2"/>
  </sheets>
  <definedNames/>
  <calcPr fullCalcOnLoad="1"/>
</workbook>
</file>

<file path=xl/sharedStrings.xml><?xml version="1.0" encoding="utf-8"?>
<sst xmlns="http://schemas.openxmlformats.org/spreadsheetml/2006/main" count="136" uniqueCount="54">
  <si>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</si>
  <si>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</si>
  <si>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</si>
  <si>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</si>
  <si>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</si>
  <si>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</si>
  <si>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</si>
  <si>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</si>
  <si>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</si>
  <si>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</si>
  <si>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</si>
  <si>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</si>
  <si>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</si>
  <si>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</si>
  <si>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</si>
  <si>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</si>
  <si>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</si>
  <si>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</si>
  <si>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</si>
  <si>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</si>
  <si>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</si>
  <si>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</si>
  <si>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</si>
  <si>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</si>
  <si>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</si>
  <si>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</si>
  <si>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</si>
  <si>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</si>
  <si>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</si>
  <si>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</si>
  <si>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</si>
  <si>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</si>
  <si>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</si>
  <si>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</si>
  <si>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</si>
  <si>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</si>
  <si>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</si>
  <si>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</si>
  <si>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</si>
  <si>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</si>
  <si>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</si>
  <si>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</si>
  <si>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</si>
  <si>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</si>
  <si>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</si>
  <si>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</si>
  <si>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</si>
  <si>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</si>
  <si>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</si>
  <si>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</si>
  <si>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</si>
  <si>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</si>
  <si>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CADAST..</t>
  </si>
  <si>
    <t>QUADRO ESTATÍSTICO DO 1º TRIMESTRE/2008 (1º/1/2008 A 31/3/2008)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</si>
</sst>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0" xfId="0" applyFill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4" fillId="0" borderId="48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0</xdr:rowOff>
    </xdr:from>
    <xdr:to>
      <xdr:col>7</xdr:col>
      <xdr:colOff>581025</xdr:colOff>
      <xdr:row>1</xdr:row>
      <xdr:rowOff>9525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6.5" thickBot="1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75" t="s">
        <v>1</v>
      </c>
      <c r="B4" s="76"/>
      <c r="C4" s="77" t="s">
        <v>7</v>
      </c>
      <c r="D4" s="77"/>
      <c r="E4" s="77"/>
      <c r="F4" s="77"/>
      <c r="G4" s="77"/>
      <c r="H4" s="77"/>
      <c r="I4" s="77"/>
      <c r="J4" s="78"/>
      <c r="K4" s="25"/>
      <c r="L4" s="79" t="s">
        <v>8</v>
      </c>
      <c r="M4" s="77"/>
      <c r="N4" s="78"/>
      <c r="O4" s="1"/>
      <c r="P4" s="1"/>
    </row>
    <row r="5" spans="1:14" ht="12.75">
      <c r="A5" s="81" t="s">
        <v>2</v>
      </c>
      <c r="B5" s="82"/>
      <c r="C5" s="68" t="s">
        <v>3</v>
      </c>
      <c r="D5" s="68"/>
      <c r="E5" s="68" t="s">
        <v>4</v>
      </c>
      <c r="F5" s="68"/>
      <c r="G5" s="68" t="s">
        <v>5</v>
      </c>
      <c r="H5" s="68"/>
      <c r="I5" s="68" t="s">
        <v>6</v>
      </c>
      <c r="J5" s="69"/>
      <c r="K5" s="26"/>
      <c r="L5" s="80"/>
      <c r="M5" s="68"/>
      <c r="N5" s="69"/>
    </row>
    <row r="6" spans="1:14" ht="12.75">
      <c r="A6" s="83"/>
      <c r="B6" s="84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70" t="s">
        <v>6</v>
      </c>
      <c r="B45" s="71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sheetProtection/>
  <mergeCells count="12">
    <mergeCell ref="A5:B6"/>
    <mergeCell ref="C5:D5"/>
    <mergeCell ref="E5:F5"/>
    <mergeCell ref="G5:H5"/>
    <mergeCell ref="I5:J5"/>
    <mergeCell ref="A45:B45"/>
    <mergeCell ref="A1:N1"/>
    <mergeCell ref="A2:P2"/>
    <mergeCell ref="A3:P3"/>
    <mergeCell ref="A4:B4"/>
    <mergeCell ref="C4:J4"/>
    <mergeCell ref="L4:N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5" zoomScaleNormal="75" zoomScalePageLayoutView="0" workbookViewId="0" topLeftCell="A1">
      <selection activeCell="A2" sqref="A2:O2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3" max="13" width="10.140625" style="0" customWidth="1"/>
  </cols>
  <sheetData>
    <row r="1" spans="1:13" ht="40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6.5" thickBot="1">
      <c r="A3" s="74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2.75">
      <c r="A4" s="75" t="s">
        <v>1</v>
      </c>
      <c r="B4" s="76"/>
      <c r="C4" s="77" t="s">
        <v>7</v>
      </c>
      <c r="D4" s="77"/>
      <c r="E4" s="77"/>
      <c r="F4" s="77"/>
      <c r="G4" s="77"/>
      <c r="H4" s="77"/>
      <c r="I4" s="77"/>
      <c r="J4" s="78"/>
      <c r="K4" s="79" t="s">
        <v>8</v>
      </c>
      <c r="L4" s="77"/>
      <c r="M4" s="78"/>
      <c r="N4" s="1"/>
      <c r="O4" s="1"/>
    </row>
    <row r="5" spans="1:13" ht="12.75">
      <c r="A5" s="81" t="s">
        <v>2</v>
      </c>
      <c r="B5" s="82"/>
      <c r="C5" s="68" t="s">
        <v>3</v>
      </c>
      <c r="D5" s="68"/>
      <c r="E5" s="68" t="s">
        <v>4</v>
      </c>
      <c r="F5" s="68"/>
      <c r="G5" s="68" t="s">
        <v>5</v>
      </c>
      <c r="H5" s="68"/>
      <c r="I5" s="68" t="s">
        <v>6</v>
      </c>
      <c r="J5" s="69"/>
      <c r="K5" s="80"/>
      <c r="L5" s="68"/>
      <c r="M5" s="69"/>
    </row>
    <row r="6" spans="1:13" ht="13.5" thickBot="1">
      <c r="A6" s="95"/>
      <c r="B6" s="96"/>
      <c r="C6" s="93" t="s">
        <v>11</v>
      </c>
      <c r="D6" s="40" t="s">
        <v>12</v>
      </c>
      <c r="E6" s="40" t="s">
        <v>11</v>
      </c>
      <c r="F6" s="93" t="s">
        <v>12</v>
      </c>
      <c r="G6" s="93" t="s">
        <v>11</v>
      </c>
      <c r="H6" s="93" t="s">
        <v>12</v>
      </c>
      <c r="I6" s="93" t="s">
        <v>11</v>
      </c>
      <c r="J6" s="92" t="s">
        <v>12</v>
      </c>
      <c r="K6" s="91" t="s">
        <v>9</v>
      </c>
      <c r="L6" s="90" t="s">
        <v>52</v>
      </c>
      <c r="M6" s="89" t="s">
        <v>6</v>
      </c>
    </row>
    <row r="7" spans="1:14" ht="12.75">
      <c r="A7" s="14" t="s">
        <v>18</v>
      </c>
      <c r="B7" s="46" t="s">
        <v>13</v>
      </c>
      <c r="C7" s="9">
        <v>1312</v>
      </c>
      <c r="D7" s="94">
        <v>88</v>
      </c>
      <c r="E7" s="94">
        <v>332</v>
      </c>
      <c r="F7" s="24">
        <v>8</v>
      </c>
      <c r="G7" s="24"/>
      <c r="H7" s="39"/>
      <c r="I7" s="43">
        <f aca="true" t="shared" si="0" ref="I7:J11">SUM(C7+E7+G7)</f>
        <v>1644</v>
      </c>
      <c r="J7" s="41">
        <f t="shared" si="0"/>
        <v>96</v>
      </c>
      <c r="K7" s="37">
        <v>172</v>
      </c>
      <c r="L7" s="39">
        <v>163</v>
      </c>
      <c r="M7" s="43">
        <f>SUM(K7,L7)</f>
        <v>335</v>
      </c>
      <c r="N7" s="4"/>
    </row>
    <row r="8" spans="1:14" ht="12.75">
      <c r="A8" s="14"/>
      <c r="B8" s="46" t="s">
        <v>14</v>
      </c>
      <c r="C8" s="9">
        <v>637</v>
      </c>
      <c r="D8" s="24">
        <v>56</v>
      </c>
      <c r="E8" s="9">
        <v>192</v>
      </c>
      <c r="F8" s="24"/>
      <c r="G8" s="24">
        <v>1</v>
      </c>
      <c r="H8" s="39"/>
      <c r="I8" s="43">
        <f t="shared" si="0"/>
        <v>830</v>
      </c>
      <c r="J8" s="41">
        <f t="shared" si="0"/>
        <v>56</v>
      </c>
      <c r="K8" s="37">
        <v>68</v>
      </c>
      <c r="L8" s="39">
        <v>112</v>
      </c>
      <c r="M8" s="43">
        <f>SUM(K8,L8)</f>
        <v>180</v>
      </c>
      <c r="N8" s="4"/>
    </row>
    <row r="9" spans="1:14" ht="12.75">
      <c r="A9" s="14"/>
      <c r="B9" s="46" t="s">
        <v>48</v>
      </c>
      <c r="C9" s="9">
        <v>500</v>
      </c>
      <c r="D9" s="24">
        <v>4</v>
      </c>
      <c r="E9" s="9">
        <v>69</v>
      </c>
      <c r="F9" s="24">
        <v>4</v>
      </c>
      <c r="G9" s="24">
        <v>1</v>
      </c>
      <c r="H9" s="39"/>
      <c r="I9" s="43">
        <f t="shared" si="0"/>
        <v>570</v>
      </c>
      <c r="J9" s="41">
        <f t="shared" si="0"/>
        <v>8</v>
      </c>
      <c r="K9" s="37">
        <v>4</v>
      </c>
      <c r="L9" s="39">
        <v>8</v>
      </c>
      <c r="M9" s="43">
        <f>SUM(K9,L9)</f>
        <v>12</v>
      </c>
      <c r="N9" s="4"/>
    </row>
    <row r="10" spans="1:14" ht="12.75">
      <c r="A10" s="14"/>
      <c r="B10" s="46" t="s">
        <v>15</v>
      </c>
      <c r="C10" s="9">
        <v>80</v>
      </c>
      <c r="D10" s="24">
        <v>3</v>
      </c>
      <c r="E10" s="9">
        <v>11</v>
      </c>
      <c r="F10" s="24"/>
      <c r="G10" s="24"/>
      <c r="H10" s="39"/>
      <c r="I10" s="43">
        <f t="shared" si="0"/>
        <v>91</v>
      </c>
      <c r="J10" s="85">
        <f t="shared" si="0"/>
        <v>3</v>
      </c>
      <c r="K10" s="9">
        <v>4</v>
      </c>
      <c r="L10" s="39">
        <v>62</v>
      </c>
      <c r="M10" s="43">
        <f>SUM(K10,L10)</f>
        <v>66</v>
      </c>
      <c r="N10" s="4"/>
    </row>
    <row r="11" spans="1:14" ht="12.75">
      <c r="A11" s="14"/>
      <c r="B11" s="46" t="s">
        <v>16</v>
      </c>
      <c r="C11" s="9">
        <v>32</v>
      </c>
      <c r="D11" s="24">
        <v>2</v>
      </c>
      <c r="E11" s="9">
        <v>9</v>
      </c>
      <c r="F11" s="24"/>
      <c r="G11" s="24">
        <v>1</v>
      </c>
      <c r="H11" s="39"/>
      <c r="I11" s="42">
        <f t="shared" si="0"/>
        <v>42</v>
      </c>
      <c r="J11" s="44">
        <f t="shared" si="0"/>
        <v>2</v>
      </c>
      <c r="K11" s="37"/>
      <c r="L11" s="39"/>
      <c r="M11" s="86">
        <f>SUM(K11,L11)</f>
        <v>0</v>
      </c>
      <c r="N11" s="4"/>
    </row>
    <row r="12" spans="1:14" ht="12.75">
      <c r="A12" s="15"/>
      <c r="B12" s="47" t="s">
        <v>17</v>
      </c>
      <c r="C12" s="48">
        <f aca="true" t="shared" si="1" ref="C12:H12">SUM(C7:C11)</f>
        <v>2561</v>
      </c>
      <c r="D12" s="49">
        <f t="shared" si="1"/>
        <v>153</v>
      </c>
      <c r="E12" s="48">
        <f t="shared" si="1"/>
        <v>613</v>
      </c>
      <c r="F12" s="49">
        <f t="shared" si="1"/>
        <v>12</v>
      </c>
      <c r="G12" s="49">
        <f t="shared" si="1"/>
        <v>3</v>
      </c>
      <c r="H12" s="49">
        <f t="shared" si="1"/>
        <v>0</v>
      </c>
      <c r="I12" s="50">
        <f>SUM(C12+E12+G12)</f>
        <v>3177</v>
      </c>
      <c r="J12" s="51">
        <f>SUM(J7:J11)</f>
        <v>165</v>
      </c>
      <c r="K12" s="52">
        <f>SUM(K7:K11)</f>
        <v>248</v>
      </c>
      <c r="L12" s="52">
        <f>SUM(L7:L10)</f>
        <v>345</v>
      </c>
      <c r="M12" s="87">
        <f>SUM(M7:M11)</f>
        <v>593</v>
      </c>
      <c r="N12" s="4"/>
    </row>
    <row r="13" spans="1:13" ht="12.75">
      <c r="A13" s="66" t="s">
        <v>19</v>
      </c>
      <c r="B13" s="46" t="s">
        <v>20</v>
      </c>
      <c r="C13" s="9">
        <v>4030</v>
      </c>
      <c r="D13" s="24">
        <v>264</v>
      </c>
      <c r="E13" s="9">
        <v>603</v>
      </c>
      <c r="F13" s="24">
        <v>2</v>
      </c>
      <c r="G13" s="24"/>
      <c r="H13" s="39"/>
      <c r="I13" s="53">
        <f>SUM(C13+E13+G13)</f>
        <v>4633</v>
      </c>
      <c r="J13" s="45">
        <f>SUM(D13+F13+H13)</f>
        <v>266</v>
      </c>
      <c r="K13" s="37">
        <v>251</v>
      </c>
      <c r="L13" s="24">
        <v>115</v>
      </c>
      <c r="M13" s="54">
        <f>SUM(K13+L13)</f>
        <v>366</v>
      </c>
    </row>
    <row r="14" spans="1:13" ht="12.75">
      <c r="A14" s="66"/>
      <c r="B14" s="46" t="s">
        <v>21</v>
      </c>
      <c r="C14" s="9">
        <v>1232</v>
      </c>
      <c r="D14" s="24">
        <v>49</v>
      </c>
      <c r="E14" s="9">
        <v>232</v>
      </c>
      <c r="F14" s="24">
        <v>4</v>
      </c>
      <c r="G14" s="24">
        <v>6</v>
      </c>
      <c r="H14" s="39"/>
      <c r="I14" s="55">
        <f>SUM(C14+E14+G14)</f>
        <v>1470</v>
      </c>
      <c r="J14" s="56">
        <f>SUM(D14+F14+H14)</f>
        <v>53</v>
      </c>
      <c r="K14" s="37">
        <v>259</v>
      </c>
      <c r="L14" s="24">
        <v>50</v>
      </c>
      <c r="M14" s="54">
        <f>SUM(K14+L14)</f>
        <v>309</v>
      </c>
    </row>
    <row r="15" spans="1:14" ht="12.75">
      <c r="A15" s="15"/>
      <c r="B15" s="47" t="s">
        <v>17</v>
      </c>
      <c r="C15" s="58">
        <f aca="true" t="shared" si="2" ref="C15:I15">SUM(C13,C14)</f>
        <v>5262</v>
      </c>
      <c r="D15" s="49">
        <f t="shared" si="2"/>
        <v>313</v>
      </c>
      <c r="E15" s="49">
        <f t="shared" si="2"/>
        <v>835</v>
      </c>
      <c r="F15" s="49">
        <f t="shared" si="2"/>
        <v>6</v>
      </c>
      <c r="G15" s="49">
        <f t="shared" si="2"/>
        <v>6</v>
      </c>
      <c r="H15" s="58">
        <f t="shared" si="2"/>
        <v>0</v>
      </c>
      <c r="I15" s="50">
        <f t="shared" si="2"/>
        <v>6103</v>
      </c>
      <c r="J15" s="88">
        <f>SUM(J13+J14)</f>
        <v>319</v>
      </c>
      <c r="K15" s="60">
        <f>SUM(K13+K14)</f>
        <v>510</v>
      </c>
      <c r="L15" s="58">
        <f>SUM(L13+L14)</f>
        <v>165</v>
      </c>
      <c r="M15" s="105">
        <f>SUM(M13+M14)</f>
        <v>675</v>
      </c>
      <c r="N15" s="4"/>
    </row>
    <row r="16" spans="1:14" ht="12.75">
      <c r="A16" s="14" t="s">
        <v>22</v>
      </c>
      <c r="B16" s="61" t="s">
        <v>23</v>
      </c>
      <c r="C16" s="36">
        <v>11757</v>
      </c>
      <c r="D16" s="39">
        <v>2990</v>
      </c>
      <c r="E16" s="38">
        <v>2726</v>
      </c>
      <c r="F16" s="36">
        <v>915</v>
      </c>
      <c r="G16" s="9">
        <v>5</v>
      </c>
      <c r="H16" s="36"/>
      <c r="I16" s="104">
        <f>SUM(C16+E16+G16)</f>
        <v>14488</v>
      </c>
      <c r="J16" s="110">
        <f>SUM(D16+F16+H16)</f>
        <v>3905</v>
      </c>
      <c r="K16" s="114">
        <v>1069</v>
      </c>
      <c r="L16" s="36">
        <v>1141</v>
      </c>
      <c r="M16" s="113">
        <f>SUM(K16+L16)</f>
        <v>2210</v>
      </c>
      <c r="N16" s="2"/>
    </row>
    <row r="17" spans="1:14" ht="12.75">
      <c r="A17" s="14"/>
      <c r="B17" s="61" t="s">
        <v>25</v>
      </c>
      <c r="C17" s="106">
        <v>379</v>
      </c>
      <c r="D17" s="106">
        <v>10</v>
      </c>
      <c r="E17" s="108">
        <v>128</v>
      </c>
      <c r="F17" s="108">
        <v>4</v>
      </c>
      <c r="G17" s="108"/>
      <c r="H17" s="24"/>
      <c r="I17" s="55">
        <f>SUM(C17+E17+G17)</f>
        <v>507</v>
      </c>
      <c r="J17" s="61">
        <f>SUM(D17+F17+H17)</f>
        <v>14</v>
      </c>
      <c r="K17" s="115">
        <v>27</v>
      </c>
      <c r="L17" s="39">
        <v>67</v>
      </c>
      <c r="M17" s="107">
        <f>SUM(K17+L17)</f>
        <v>94</v>
      </c>
      <c r="N17" s="2"/>
    </row>
    <row r="18" spans="1:14" ht="12.75">
      <c r="A18" s="15"/>
      <c r="B18" s="47" t="s">
        <v>17</v>
      </c>
      <c r="C18" s="57">
        <f>SUM(C16:C17)</f>
        <v>12136</v>
      </c>
      <c r="D18" s="57">
        <f aca="true" t="shared" si="3" ref="D18:J18">SUM(D16:D17)</f>
        <v>3000</v>
      </c>
      <c r="E18" s="57">
        <f t="shared" si="3"/>
        <v>2854</v>
      </c>
      <c r="F18" s="57">
        <f t="shared" si="3"/>
        <v>919</v>
      </c>
      <c r="G18" s="49">
        <f t="shared" si="3"/>
        <v>5</v>
      </c>
      <c r="H18" s="49">
        <f t="shared" si="3"/>
        <v>0</v>
      </c>
      <c r="I18" s="50">
        <f t="shared" si="3"/>
        <v>14995</v>
      </c>
      <c r="J18" s="111">
        <f t="shared" si="3"/>
        <v>3919</v>
      </c>
      <c r="K18" s="112">
        <f>SUM(K16:K17)</f>
        <v>1096</v>
      </c>
      <c r="L18" s="60">
        <f>SUM(L16:L17)</f>
        <v>1208</v>
      </c>
      <c r="M18" s="87">
        <f>SUM(M16:M17)</f>
        <v>2304</v>
      </c>
      <c r="N18" s="4"/>
    </row>
    <row r="19" spans="1:13" ht="12.75">
      <c r="A19" s="66" t="s">
        <v>26</v>
      </c>
      <c r="B19" s="46" t="s">
        <v>27</v>
      </c>
      <c r="C19" s="9">
        <v>6435</v>
      </c>
      <c r="D19" s="24">
        <v>48</v>
      </c>
      <c r="E19" s="9">
        <v>1609</v>
      </c>
      <c r="F19" s="24">
        <v>15</v>
      </c>
      <c r="G19" s="24"/>
      <c r="H19" s="39"/>
      <c r="I19" s="45">
        <f aca="true" t="shared" si="4" ref="I19:J25">SUM(C19+E19+G19)</f>
        <v>8044</v>
      </c>
      <c r="J19" s="45">
        <f t="shared" si="4"/>
        <v>63</v>
      </c>
      <c r="K19" s="37">
        <v>474</v>
      </c>
      <c r="L19" s="24">
        <v>1111</v>
      </c>
      <c r="M19" s="54">
        <f>SUM(K19+L19)</f>
        <v>1585</v>
      </c>
    </row>
    <row r="20" spans="1:13" ht="12.75">
      <c r="A20" s="66"/>
      <c r="B20" s="46" t="s">
        <v>28</v>
      </c>
      <c r="C20" s="9">
        <v>2521</v>
      </c>
      <c r="D20" s="24">
        <v>374</v>
      </c>
      <c r="E20" s="9">
        <v>2191</v>
      </c>
      <c r="F20" s="24">
        <v>101</v>
      </c>
      <c r="G20" s="24">
        <v>8</v>
      </c>
      <c r="H20" s="39"/>
      <c r="I20" s="46">
        <f t="shared" si="4"/>
        <v>4720</v>
      </c>
      <c r="J20" s="54">
        <f t="shared" si="4"/>
        <v>475</v>
      </c>
      <c r="K20" s="37">
        <v>277</v>
      </c>
      <c r="L20" s="24">
        <v>199</v>
      </c>
      <c r="M20" s="54">
        <f>SUM(K20+L20)</f>
        <v>476</v>
      </c>
    </row>
    <row r="21" spans="1:13" ht="12.75">
      <c r="A21" s="66"/>
      <c r="B21" s="46" t="s">
        <v>29</v>
      </c>
      <c r="C21" s="9">
        <v>443</v>
      </c>
      <c r="D21" s="24">
        <v>42</v>
      </c>
      <c r="E21" s="9">
        <v>459</v>
      </c>
      <c r="F21" s="24">
        <v>14</v>
      </c>
      <c r="G21" s="24"/>
      <c r="H21" s="39"/>
      <c r="I21" s="46">
        <f t="shared" si="4"/>
        <v>902</v>
      </c>
      <c r="J21" s="54">
        <f t="shared" si="4"/>
        <v>56</v>
      </c>
      <c r="K21" s="37">
        <v>97</v>
      </c>
      <c r="L21" s="24">
        <v>116</v>
      </c>
      <c r="M21" s="54">
        <f>SUM(K21+L21)</f>
        <v>213</v>
      </c>
    </row>
    <row r="22" spans="1:13" ht="12.75">
      <c r="A22" s="66"/>
      <c r="B22" s="46" t="s">
        <v>16</v>
      </c>
      <c r="C22" s="9">
        <v>80</v>
      </c>
      <c r="D22" s="24">
        <v>7</v>
      </c>
      <c r="E22" s="9">
        <v>22</v>
      </c>
      <c r="F22" s="24"/>
      <c r="G22" s="24">
        <v>2</v>
      </c>
      <c r="H22" s="39"/>
      <c r="I22" s="56">
        <f t="shared" si="4"/>
        <v>104</v>
      </c>
      <c r="J22" s="54">
        <f t="shared" si="4"/>
        <v>7</v>
      </c>
      <c r="K22" s="37">
        <v>102</v>
      </c>
      <c r="L22" s="24">
        <v>40</v>
      </c>
      <c r="M22" s="54">
        <f>SUM(K22+L22)</f>
        <v>142</v>
      </c>
    </row>
    <row r="23" spans="1:14" ht="12.75">
      <c r="A23" s="67"/>
      <c r="B23" s="47" t="s">
        <v>17</v>
      </c>
      <c r="C23" s="49">
        <f aca="true" t="shared" si="5" ref="C23:J23">SUM(C19+C20+C21+C22)</f>
        <v>9479</v>
      </c>
      <c r="D23" s="49">
        <f t="shared" si="5"/>
        <v>471</v>
      </c>
      <c r="E23" s="49">
        <f t="shared" si="5"/>
        <v>4281</v>
      </c>
      <c r="F23" s="49">
        <f t="shared" si="5"/>
        <v>130</v>
      </c>
      <c r="G23" s="49">
        <f t="shared" si="5"/>
        <v>10</v>
      </c>
      <c r="H23" s="49">
        <f t="shared" si="5"/>
        <v>0</v>
      </c>
      <c r="I23" s="50">
        <f t="shared" si="5"/>
        <v>13770</v>
      </c>
      <c r="J23" s="105">
        <f t="shared" si="5"/>
        <v>601</v>
      </c>
      <c r="K23" s="60">
        <f>SUM(K19+K20+K21+K22)</f>
        <v>950</v>
      </c>
      <c r="L23" s="49">
        <f>SUM(L19+L20+L21+L22)</f>
        <v>1466</v>
      </c>
      <c r="M23" s="88">
        <f>SUM(M19+M20+M21+M22)</f>
        <v>2416</v>
      </c>
      <c r="N23" s="4"/>
    </row>
    <row r="24" spans="1:13" ht="12.75">
      <c r="A24" s="14" t="s">
        <v>30</v>
      </c>
      <c r="B24" s="46" t="s">
        <v>31</v>
      </c>
      <c r="C24" s="9">
        <v>1699</v>
      </c>
      <c r="D24" s="24">
        <v>19</v>
      </c>
      <c r="E24" s="9">
        <v>339</v>
      </c>
      <c r="F24" s="24">
        <v>178</v>
      </c>
      <c r="G24" s="24">
        <v>10</v>
      </c>
      <c r="H24" s="39"/>
      <c r="I24" s="53">
        <f t="shared" si="4"/>
        <v>2048</v>
      </c>
      <c r="J24" s="38">
        <v>197</v>
      </c>
      <c r="K24" s="116">
        <v>194</v>
      </c>
      <c r="L24" s="24">
        <v>240</v>
      </c>
      <c r="M24" s="54">
        <f>SUM(K24+L24)</f>
        <v>434</v>
      </c>
    </row>
    <row r="25" spans="1:13" ht="12.75">
      <c r="A25" s="14"/>
      <c r="B25" s="46" t="s">
        <v>32</v>
      </c>
      <c r="C25" s="9">
        <v>107</v>
      </c>
      <c r="D25" s="24">
        <v>86</v>
      </c>
      <c r="E25" s="9">
        <v>10</v>
      </c>
      <c r="F25" s="24">
        <v>14</v>
      </c>
      <c r="G25" s="24">
        <v>5</v>
      </c>
      <c r="H25" s="39"/>
      <c r="I25" s="61">
        <f t="shared" si="4"/>
        <v>122</v>
      </c>
      <c r="J25" s="109">
        <f>SUM(D25+F25+H25)</f>
        <v>100</v>
      </c>
      <c r="K25" s="9">
        <v>19</v>
      </c>
      <c r="L25" s="24">
        <v>39</v>
      </c>
      <c r="M25" s="54">
        <f>SUM(K25+L25)</f>
        <v>58</v>
      </c>
    </row>
    <row r="26" spans="1:14" ht="12.75">
      <c r="A26" s="15"/>
      <c r="B26" s="47" t="s">
        <v>17</v>
      </c>
      <c r="C26" s="49">
        <f>SUM(C24:C25)</f>
        <v>1806</v>
      </c>
      <c r="D26" s="49">
        <f aca="true" t="shared" si="6" ref="D26:J26">SUM(D24:D25)</f>
        <v>105</v>
      </c>
      <c r="E26" s="49">
        <f t="shared" si="6"/>
        <v>349</v>
      </c>
      <c r="F26" s="49">
        <f t="shared" si="6"/>
        <v>192</v>
      </c>
      <c r="G26" s="49">
        <f t="shared" si="6"/>
        <v>15</v>
      </c>
      <c r="H26" s="49">
        <f t="shared" si="6"/>
        <v>0</v>
      </c>
      <c r="I26" s="49">
        <f t="shared" si="6"/>
        <v>2170</v>
      </c>
      <c r="J26" s="57">
        <f t="shared" si="6"/>
        <v>297</v>
      </c>
      <c r="K26" s="52">
        <f>SUM(K24:K25)</f>
        <v>213</v>
      </c>
      <c r="L26" s="52">
        <f>SUM(L24:L25)</f>
        <v>279</v>
      </c>
      <c r="M26" s="52">
        <f>SUM(M24:M25)</f>
        <v>492</v>
      </c>
      <c r="N26" s="4"/>
    </row>
    <row r="27" spans="1:13" ht="12.75">
      <c r="A27" s="14" t="s">
        <v>33</v>
      </c>
      <c r="B27" s="46" t="s">
        <v>34</v>
      </c>
      <c r="C27" s="9">
        <v>545</v>
      </c>
      <c r="D27" s="24">
        <v>34</v>
      </c>
      <c r="E27" s="9">
        <v>47</v>
      </c>
      <c r="F27" s="24">
        <v>1</v>
      </c>
      <c r="G27" s="24">
        <v>1</v>
      </c>
      <c r="H27" s="39"/>
      <c r="I27" s="45">
        <f>SUM(C27+E27+G27)</f>
        <v>593</v>
      </c>
      <c r="J27" s="54">
        <f>SUM(D27+F27+H27)</f>
        <v>35</v>
      </c>
      <c r="K27" s="37">
        <v>37</v>
      </c>
      <c r="L27" s="24">
        <v>109</v>
      </c>
      <c r="M27" s="54">
        <f aca="true" t="shared" si="7" ref="M27:M35">SUM(K27+L27)</f>
        <v>146</v>
      </c>
    </row>
    <row r="28" spans="1:13" ht="12.75">
      <c r="A28" s="14"/>
      <c r="B28" s="46" t="s">
        <v>35</v>
      </c>
      <c r="C28" s="9">
        <v>779</v>
      </c>
      <c r="D28" s="24"/>
      <c r="E28" s="9">
        <v>41</v>
      </c>
      <c r="F28" s="24"/>
      <c r="G28" s="24"/>
      <c r="H28" s="39"/>
      <c r="I28" s="46">
        <f aca="true" t="shared" si="8" ref="I28:I35">SUM(C28+E28+G28)</f>
        <v>820</v>
      </c>
      <c r="J28" s="54">
        <f aca="true" t="shared" si="9" ref="J28:J35">SUM(D28+F28+H28)</f>
        <v>0</v>
      </c>
      <c r="K28" s="37">
        <v>38</v>
      </c>
      <c r="L28" s="24">
        <v>204</v>
      </c>
      <c r="M28" s="54">
        <f t="shared" si="7"/>
        <v>242</v>
      </c>
    </row>
    <row r="29" spans="1:13" ht="12.75">
      <c r="A29" s="14"/>
      <c r="B29" s="46" t="s">
        <v>36</v>
      </c>
      <c r="C29" s="9">
        <v>165</v>
      </c>
      <c r="D29" s="24">
        <v>59</v>
      </c>
      <c r="E29" s="9">
        <v>44</v>
      </c>
      <c r="F29" s="24">
        <v>4</v>
      </c>
      <c r="G29" s="24"/>
      <c r="H29" s="39"/>
      <c r="I29" s="46">
        <f t="shared" si="8"/>
        <v>209</v>
      </c>
      <c r="J29" s="54">
        <f t="shared" si="9"/>
        <v>63</v>
      </c>
      <c r="K29" s="37">
        <v>71</v>
      </c>
      <c r="L29" s="24">
        <v>67</v>
      </c>
      <c r="M29" s="54">
        <f t="shared" si="7"/>
        <v>138</v>
      </c>
    </row>
    <row r="30" spans="1:13" ht="12.75">
      <c r="A30" s="14"/>
      <c r="B30" s="46" t="s">
        <v>37</v>
      </c>
      <c r="C30" s="9">
        <v>506</v>
      </c>
      <c r="D30" s="24">
        <v>6</v>
      </c>
      <c r="E30" s="9">
        <v>153</v>
      </c>
      <c r="F30" s="24"/>
      <c r="G30" s="24"/>
      <c r="H30" s="39"/>
      <c r="I30" s="46">
        <f t="shared" si="8"/>
        <v>659</v>
      </c>
      <c r="J30" s="54">
        <f t="shared" si="9"/>
        <v>6</v>
      </c>
      <c r="K30" s="37">
        <v>8</v>
      </c>
      <c r="L30" s="24">
        <v>97</v>
      </c>
      <c r="M30" s="54">
        <f t="shared" si="7"/>
        <v>105</v>
      </c>
    </row>
    <row r="31" spans="1:13" ht="12.75">
      <c r="A31" s="14"/>
      <c r="B31" s="46" t="s">
        <v>38</v>
      </c>
      <c r="C31" s="9">
        <v>1074</v>
      </c>
      <c r="D31" s="24">
        <v>5</v>
      </c>
      <c r="E31" s="9">
        <v>135</v>
      </c>
      <c r="F31" s="24">
        <v>2</v>
      </c>
      <c r="G31" s="24"/>
      <c r="H31" s="39"/>
      <c r="I31" s="46">
        <f t="shared" si="8"/>
        <v>1209</v>
      </c>
      <c r="J31" s="54">
        <f t="shared" si="9"/>
        <v>7</v>
      </c>
      <c r="K31" s="37">
        <v>89</v>
      </c>
      <c r="L31" s="24">
        <v>312</v>
      </c>
      <c r="M31" s="54">
        <f t="shared" si="7"/>
        <v>401</v>
      </c>
    </row>
    <row r="32" spans="1:13" ht="12.75">
      <c r="A32" s="14"/>
      <c r="B32" s="46" t="s">
        <v>39</v>
      </c>
      <c r="C32" s="9">
        <v>436</v>
      </c>
      <c r="D32" s="24">
        <v>1</v>
      </c>
      <c r="E32" s="9">
        <v>93</v>
      </c>
      <c r="F32" s="24"/>
      <c r="G32" s="24"/>
      <c r="H32" s="39"/>
      <c r="I32" s="46">
        <f t="shared" si="8"/>
        <v>529</v>
      </c>
      <c r="J32" s="54">
        <f t="shared" si="9"/>
        <v>1</v>
      </c>
      <c r="K32" s="37">
        <v>39</v>
      </c>
      <c r="L32" s="24">
        <v>123</v>
      </c>
      <c r="M32" s="54">
        <f t="shared" si="7"/>
        <v>162</v>
      </c>
    </row>
    <row r="33" spans="1:13" ht="12.75">
      <c r="A33" s="14"/>
      <c r="B33" s="46" t="s">
        <v>40</v>
      </c>
      <c r="C33" s="9">
        <v>617</v>
      </c>
      <c r="D33" s="24">
        <v>53</v>
      </c>
      <c r="E33" s="9">
        <v>19</v>
      </c>
      <c r="F33" s="24">
        <v>5</v>
      </c>
      <c r="G33" s="24"/>
      <c r="H33" s="39"/>
      <c r="I33" s="46">
        <f t="shared" si="8"/>
        <v>636</v>
      </c>
      <c r="J33" s="54">
        <f t="shared" si="9"/>
        <v>58</v>
      </c>
      <c r="K33" s="37">
        <v>79</v>
      </c>
      <c r="L33" s="24">
        <v>208</v>
      </c>
      <c r="M33" s="54">
        <f t="shared" si="7"/>
        <v>287</v>
      </c>
    </row>
    <row r="34" spans="1:13" ht="12.75">
      <c r="A34" s="14"/>
      <c r="B34" s="46" t="s">
        <v>49</v>
      </c>
      <c r="C34" s="9"/>
      <c r="D34" s="24"/>
      <c r="E34" s="9"/>
      <c r="F34" s="24"/>
      <c r="G34" s="24"/>
      <c r="H34" s="39"/>
      <c r="I34" s="46">
        <f t="shared" si="8"/>
        <v>0</v>
      </c>
      <c r="J34" s="54">
        <f t="shared" si="9"/>
        <v>0</v>
      </c>
      <c r="K34" s="37"/>
      <c r="L34" s="24"/>
      <c r="M34" s="54">
        <f t="shared" si="7"/>
        <v>0</v>
      </c>
    </row>
    <row r="35" spans="1:13" ht="12.75">
      <c r="A35" s="14"/>
      <c r="B35" s="46" t="s">
        <v>16</v>
      </c>
      <c r="C35" s="9">
        <v>265</v>
      </c>
      <c r="D35" s="24">
        <v>19</v>
      </c>
      <c r="E35" s="9">
        <v>155</v>
      </c>
      <c r="F35" s="24">
        <v>3</v>
      </c>
      <c r="G35" s="24">
        <v>1</v>
      </c>
      <c r="H35" s="39"/>
      <c r="I35" s="56">
        <f t="shared" si="8"/>
        <v>421</v>
      </c>
      <c r="J35" s="54">
        <f t="shared" si="9"/>
        <v>22</v>
      </c>
      <c r="K35" s="37">
        <v>310</v>
      </c>
      <c r="L35" s="24">
        <v>66</v>
      </c>
      <c r="M35" s="54">
        <f t="shared" si="7"/>
        <v>376</v>
      </c>
    </row>
    <row r="36" spans="1:14" ht="12.75">
      <c r="A36" s="15"/>
      <c r="B36" s="47" t="s">
        <v>17</v>
      </c>
      <c r="C36" s="49">
        <f>SUM(C27:C35)</f>
        <v>4387</v>
      </c>
      <c r="D36" s="49">
        <f>SUM(D27:D35)</f>
        <v>177</v>
      </c>
      <c r="E36" s="49">
        <f aca="true" t="shared" si="10" ref="E36:J36">SUM(E27:E35)</f>
        <v>687</v>
      </c>
      <c r="F36" s="49">
        <f t="shared" si="10"/>
        <v>15</v>
      </c>
      <c r="G36" s="49">
        <f t="shared" si="10"/>
        <v>2</v>
      </c>
      <c r="H36" s="49">
        <f t="shared" si="10"/>
        <v>0</v>
      </c>
      <c r="I36" s="50">
        <f t="shared" si="10"/>
        <v>5076</v>
      </c>
      <c r="J36" s="58">
        <f t="shared" si="10"/>
        <v>192</v>
      </c>
      <c r="K36" s="52">
        <f>SUM(K27:K35)</f>
        <v>671</v>
      </c>
      <c r="L36" s="52">
        <f>SUM(L27:L35)</f>
        <v>1186</v>
      </c>
      <c r="M36" s="52">
        <f>SUM(M27:M35)</f>
        <v>1857</v>
      </c>
      <c r="N36" s="4"/>
    </row>
    <row r="37" spans="1:13" ht="12.75">
      <c r="A37" s="14" t="s">
        <v>41</v>
      </c>
      <c r="B37" s="46" t="s">
        <v>42</v>
      </c>
      <c r="C37" s="9">
        <v>771</v>
      </c>
      <c r="D37" s="24">
        <v>12</v>
      </c>
      <c r="E37" s="9">
        <v>264</v>
      </c>
      <c r="F37" s="24">
        <v>2</v>
      </c>
      <c r="G37" s="24">
        <v>9</v>
      </c>
      <c r="H37" s="39"/>
      <c r="I37" s="53">
        <f aca="true" t="shared" si="11" ref="I37:J42">SUM(C37+E37+G37)</f>
        <v>1044</v>
      </c>
      <c r="J37" s="45">
        <f t="shared" si="11"/>
        <v>14</v>
      </c>
      <c r="K37" s="37">
        <v>108</v>
      </c>
      <c r="L37" s="24">
        <v>13</v>
      </c>
      <c r="M37" s="54">
        <f aca="true" t="shared" si="12" ref="M37:M42">SUM(K37+L37)</f>
        <v>121</v>
      </c>
    </row>
    <row r="38" spans="1:13" ht="12.75">
      <c r="A38" s="14"/>
      <c r="B38" s="46" t="s">
        <v>43</v>
      </c>
      <c r="C38" s="9">
        <v>38</v>
      </c>
      <c r="D38" s="24"/>
      <c r="E38" s="9">
        <v>25</v>
      </c>
      <c r="F38" s="24"/>
      <c r="G38" s="24"/>
      <c r="H38" s="39"/>
      <c r="I38" s="61">
        <f t="shared" si="11"/>
        <v>63</v>
      </c>
      <c r="J38" s="46">
        <f t="shared" si="11"/>
        <v>0</v>
      </c>
      <c r="K38" s="37">
        <v>28</v>
      </c>
      <c r="L38" s="24"/>
      <c r="M38" s="54">
        <f t="shared" si="12"/>
        <v>28</v>
      </c>
    </row>
    <row r="39" spans="1:13" ht="12.75">
      <c r="A39" s="14"/>
      <c r="B39" s="46" t="s">
        <v>44</v>
      </c>
      <c r="C39" s="9">
        <v>64</v>
      </c>
      <c r="D39" s="24">
        <v>85</v>
      </c>
      <c r="E39" s="9">
        <v>104</v>
      </c>
      <c r="F39" s="24">
        <v>7</v>
      </c>
      <c r="G39" s="9"/>
      <c r="H39" s="39"/>
      <c r="I39" s="61">
        <f t="shared" si="11"/>
        <v>168</v>
      </c>
      <c r="J39" s="46">
        <f t="shared" si="11"/>
        <v>92</v>
      </c>
      <c r="K39" s="37">
        <v>27</v>
      </c>
      <c r="L39" s="24"/>
      <c r="M39" s="54">
        <f t="shared" si="12"/>
        <v>27</v>
      </c>
    </row>
    <row r="40" spans="1:13" ht="12.75">
      <c r="A40" s="14"/>
      <c r="B40" s="46" t="s">
        <v>45</v>
      </c>
      <c r="C40" s="9">
        <v>263</v>
      </c>
      <c r="D40" s="24">
        <v>126</v>
      </c>
      <c r="E40" s="9">
        <v>453</v>
      </c>
      <c r="F40" s="24">
        <v>64</v>
      </c>
      <c r="G40" s="24">
        <v>2</v>
      </c>
      <c r="H40" s="39"/>
      <c r="I40" s="61">
        <f t="shared" si="11"/>
        <v>718</v>
      </c>
      <c r="J40" s="46">
        <f t="shared" si="11"/>
        <v>190</v>
      </c>
      <c r="K40" s="37">
        <v>97</v>
      </c>
      <c r="L40" s="24">
        <v>4</v>
      </c>
      <c r="M40" s="54">
        <f t="shared" si="12"/>
        <v>101</v>
      </c>
    </row>
    <row r="41" spans="1:13" ht="12.75">
      <c r="A41" s="14"/>
      <c r="B41" s="46" t="s">
        <v>46</v>
      </c>
      <c r="C41" s="9">
        <v>116</v>
      </c>
      <c r="D41" s="24">
        <v>3</v>
      </c>
      <c r="E41" s="9">
        <v>217</v>
      </c>
      <c r="F41" s="24"/>
      <c r="G41" s="24">
        <v>1</v>
      </c>
      <c r="H41" s="39"/>
      <c r="I41" s="61">
        <f t="shared" si="11"/>
        <v>334</v>
      </c>
      <c r="J41" s="46">
        <f t="shared" si="11"/>
        <v>3</v>
      </c>
      <c r="K41" s="37">
        <v>80</v>
      </c>
      <c r="L41" s="24">
        <v>2</v>
      </c>
      <c r="M41" s="54">
        <f t="shared" si="12"/>
        <v>82</v>
      </c>
    </row>
    <row r="42" spans="1:13" ht="12.75">
      <c r="A42" s="4"/>
      <c r="B42" s="46" t="s">
        <v>47</v>
      </c>
      <c r="C42" s="9">
        <v>40</v>
      </c>
      <c r="D42" s="24">
        <v>5</v>
      </c>
      <c r="E42" s="9">
        <v>16</v>
      </c>
      <c r="F42" s="24">
        <v>1</v>
      </c>
      <c r="G42" s="24"/>
      <c r="H42" s="39"/>
      <c r="I42" s="55">
        <f t="shared" si="11"/>
        <v>56</v>
      </c>
      <c r="J42" s="56">
        <f t="shared" si="11"/>
        <v>6</v>
      </c>
      <c r="K42" s="37">
        <v>28</v>
      </c>
      <c r="L42" s="24">
        <v>1</v>
      </c>
      <c r="M42" s="54">
        <f t="shared" si="12"/>
        <v>29</v>
      </c>
    </row>
    <row r="43" spans="1:14" ht="12.75">
      <c r="A43" s="23"/>
      <c r="B43" s="47" t="s">
        <v>17</v>
      </c>
      <c r="C43" s="49">
        <f>SUM(C37:C42)</f>
        <v>1292</v>
      </c>
      <c r="D43" s="49">
        <f aca="true" t="shared" si="13" ref="D43:J43">SUM(D37:D42)</f>
        <v>231</v>
      </c>
      <c r="E43" s="49">
        <f t="shared" si="13"/>
        <v>1079</v>
      </c>
      <c r="F43" s="49">
        <f t="shared" si="13"/>
        <v>74</v>
      </c>
      <c r="G43" s="49">
        <f t="shared" si="13"/>
        <v>12</v>
      </c>
      <c r="H43" s="49">
        <f t="shared" si="13"/>
        <v>0</v>
      </c>
      <c r="I43" s="57">
        <f t="shared" si="13"/>
        <v>2383</v>
      </c>
      <c r="J43" s="57">
        <f t="shared" si="13"/>
        <v>305</v>
      </c>
      <c r="K43" s="52">
        <f>SUM(K37:K42)</f>
        <v>368</v>
      </c>
      <c r="L43" s="88">
        <f>SUM(L37:L42)</f>
        <v>20</v>
      </c>
      <c r="M43" s="111">
        <f>SUM(M37:M42)</f>
        <v>388</v>
      </c>
      <c r="N43" s="4"/>
    </row>
    <row r="44" spans="1:13" ht="12.75">
      <c r="A44" s="64" t="s">
        <v>51</v>
      </c>
      <c r="B44" s="46" t="s">
        <v>24</v>
      </c>
      <c r="C44" s="9">
        <v>2409</v>
      </c>
      <c r="D44" s="24">
        <v>7</v>
      </c>
      <c r="E44" s="9">
        <v>894</v>
      </c>
      <c r="F44" s="24">
        <v>1</v>
      </c>
      <c r="G44" s="24"/>
      <c r="H44" s="24"/>
      <c r="I44" s="104">
        <f>SUM(C44,E44,G44)</f>
        <v>3303</v>
      </c>
      <c r="J44" s="59">
        <f>SUM(D44+F44+H44)</f>
        <v>8</v>
      </c>
      <c r="K44" s="37">
        <v>198</v>
      </c>
      <c r="L44" s="24">
        <v>463</v>
      </c>
      <c r="M44" s="54">
        <f>SUM(K44+L44)</f>
        <v>661</v>
      </c>
    </row>
    <row r="45" spans="1:13" ht="13.5" thickBot="1">
      <c r="A45" s="65"/>
      <c r="B45" s="97" t="s">
        <v>17</v>
      </c>
      <c r="C45" s="58">
        <f>SUM(C44)</f>
        <v>2409</v>
      </c>
      <c r="D45" s="58">
        <f aca="true" t="shared" si="14" ref="D45:J45">SUM(D44)</f>
        <v>7</v>
      </c>
      <c r="E45" s="58">
        <f t="shared" si="14"/>
        <v>894</v>
      </c>
      <c r="F45" s="100">
        <f t="shared" si="14"/>
        <v>1</v>
      </c>
      <c r="G45" s="100">
        <f t="shared" si="14"/>
        <v>0</v>
      </c>
      <c r="H45" s="58">
        <f t="shared" si="14"/>
        <v>0</v>
      </c>
      <c r="I45" s="58">
        <f>SUM(C45+E45+G45)</f>
        <v>3303</v>
      </c>
      <c r="J45" s="58">
        <f t="shared" si="14"/>
        <v>8</v>
      </c>
      <c r="K45" s="62">
        <f>SUM(K44)</f>
        <v>198</v>
      </c>
      <c r="L45" s="58">
        <f>SUM(L44)</f>
        <v>463</v>
      </c>
      <c r="M45" s="63">
        <f>SUM(M44)</f>
        <v>661</v>
      </c>
    </row>
    <row r="46" spans="1:14" ht="13.5" thickBot="1">
      <c r="A46" s="98" t="s">
        <v>6</v>
      </c>
      <c r="B46" s="99"/>
      <c r="C46" s="101">
        <f>C12+C15+C18+C23+C26+C36+C43+C45</f>
        <v>39332</v>
      </c>
      <c r="D46" s="102">
        <f aca="true" t="shared" si="15" ref="D46:K46">D12+D15+D18+D23+D26+D36+D43+D45</f>
        <v>4457</v>
      </c>
      <c r="E46" s="102">
        <f t="shared" si="15"/>
        <v>11592</v>
      </c>
      <c r="F46" s="102">
        <f t="shared" si="15"/>
        <v>1349</v>
      </c>
      <c r="G46" s="102">
        <f t="shared" si="15"/>
        <v>53</v>
      </c>
      <c r="H46" s="102">
        <f t="shared" si="15"/>
        <v>0</v>
      </c>
      <c r="I46" s="102">
        <f t="shared" si="15"/>
        <v>50977</v>
      </c>
      <c r="J46" s="102">
        <f t="shared" si="15"/>
        <v>5806</v>
      </c>
      <c r="K46" s="102">
        <f t="shared" si="15"/>
        <v>4254</v>
      </c>
      <c r="L46" s="102">
        <f>L12+L15+L18+L23+L26+L36+L43+L45</f>
        <v>5132</v>
      </c>
      <c r="M46" s="103">
        <f>M12+M15+M18+M23+M26+M36+M43+M45</f>
        <v>9386</v>
      </c>
      <c r="N46" s="4"/>
    </row>
    <row r="52" ht="12.75">
      <c r="H52" s="35"/>
    </row>
    <row r="53" ht="12.75">
      <c r="H53" s="35"/>
    </row>
    <row r="54" ht="12.75">
      <c r="H54" s="35"/>
    </row>
    <row r="55" ht="12.75">
      <c r="H55" s="35"/>
    </row>
    <row r="56" ht="12.75">
      <c r="H56" s="35"/>
    </row>
    <row r="57" ht="12.75">
      <c r="H57" s="35"/>
    </row>
    <row r="58" ht="12.75">
      <c r="H58" s="35"/>
    </row>
    <row r="59" ht="12.75">
      <c r="H59" s="35"/>
    </row>
  </sheetData>
  <sheetProtection/>
  <mergeCells count="12">
    <mergeCell ref="C5:D5"/>
    <mergeCell ref="E5:F5"/>
    <mergeCell ref="G5:H5"/>
    <mergeCell ref="I5:J5"/>
    <mergeCell ref="A46:B46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3937007874015748" header="0.5118110236220472" footer="0.3149606299212598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2008-08-05T22:20:57Z</cp:lastPrinted>
  <dcterms:created xsi:type="dcterms:W3CDTF">2001-11-07T10:10:22Z</dcterms:created>
  <dcterms:modified xsi:type="dcterms:W3CDTF">2008-08-06T11:00:09Z</dcterms:modified>
  <cp:category/>
  <cp:version/>
  <cp:contentType/>
  <cp:contentStatus/>
</cp:coreProperties>
</file>