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2-Trimestre-2012" sheetId="2" r:id="rId2"/>
  </sheets>
  <definedNames>
    <definedName name="_xlnm.Print_Area" localSheetId="1">'2-Trimestre-2012'!$A$1:$M$50</definedName>
  </definedNames>
  <calcPr fullCalcOnLoad="1"/>
</workbook>
</file>

<file path=xl/sharedStrings.xml><?xml version="1.0" encoding="utf-8"?>
<sst xmlns="http://schemas.openxmlformats.org/spreadsheetml/2006/main" count="142" uniqueCount="56">
  <si>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</si>
  <si>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</si>
  <si>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</si>
  <si>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</si>
  <si>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</si>
  <si>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</si>
  <si>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</si>
  <si>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</si>
  <si>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</si>
  <si>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</si>
  <si>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</si>
  <si>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</si>
  <si>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</si>
  <si>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</si>
  <si>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</si>
  <si>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</si>
  <si>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</si>
  <si>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</si>
  <si>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</si>
  <si>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</si>
  <si>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</si>
  <si>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</si>
  <si>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</si>
  <si>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</si>
  <si>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</si>
  <si>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</si>
  <si>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</si>
  <si>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</si>
  <si>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</si>
  <si>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</si>
  <si>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</si>
  <si>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</si>
  <si>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</si>
  <si>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</si>
  <si>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</si>
  <si>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</si>
  <si>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</si>
  <si>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</si>
  <si>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</si>
  <si>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</si>
  <si>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</si>
  <si>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</si>
  <si>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</si>
  <si>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</si>
  <si>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</si>
  <si>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</si>
  <si>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</si>
  <si>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</si>
  <si>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</si>
  <si>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</si>
  <si>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</si>
  <si>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</si>
  <si>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</si>
  <si>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</si>
  <si>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</si>
  <si>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2º TRIMESTRE/2012 (1º/4/2012 A 30/6/2012)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</si>
</sst>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3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0" fontId="13" fillId="0" borderId="5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6.5" thickBot="1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5" t="s">
        <v>1</v>
      </c>
      <c r="B4" s="76"/>
      <c r="C4" s="77" t="s">
        <v>7</v>
      </c>
      <c r="D4" s="77"/>
      <c r="E4" s="77"/>
      <c r="F4" s="77"/>
      <c r="G4" s="77"/>
      <c r="H4" s="77"/>
      <c r="I4" s="77"/>
      <c r="J4" s="78"/>
      <c r="K4" s="25"/>
      <c r="L4" s="79" t="s">
        <v>8</v>
      </c>
      <c r="M4" s="77"/>
      <c r="N4" s="78"/>
      <c r="O4" s="1"/>
      <c r="P4" s="1"/>
    </row>
    <row r="5" spans="1:14" ht="12.75">
      <c r="A5" s="83" t="s">
        <v>2</v>
      </c>
      <c r="B5" s="84"/>
      <c r="C5" s="81" t="s">
        <v>3</v>
      </c>
      <c r="D5" s="81"/>
      <c r="E5" s="81" t="s">
        <v>4</v>
      </c>
      <c r="F5" s="81"/>
      <c r="G5" s="81" t="s">
        <v>5</v>
      </c>
      <c r="H5" s="81"/>
      <c r="I5" s="81" t="s">
        <v>6</v>
      </c>
      <c r="J5" s="82"/>
      <c r="K5" s="26"/>
      <c r="L5" s="80"/>
      <c r="M5" s="81"/>
      <c r="N5" s="82"/>
    </row>
    <row r="6" spans="1:14" ht="12.75">
      <c r="A6" s="85"/>
      <c r="B6" s="86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87" t="s">
        <v>6</v>
      </c>
      <c r="B45" s="88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7">
      <selection activeCell="G14" sqref="G14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3.5" thickBot="1">
      <c r="A3" s="91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2.75">
      <c r="A4" s="92" t="s">
        <v>1</v>
      </c>
      <c r="B4" s="93"/>
      <c r="C4" s="94" t="s">
        <v>7</v>
      </c>
      <c r="D4" s="95"/>
      <c r="E4" s="95"/>
      <c r="F4" s="95"/>
      <c r="G4" s="95"/>
      <c r="H4" s="95"/>
      <c r="I4" s="95"/>
      <c r="J4" s="96"/>
      <c r="K4" s="97" t="s">
        <v>8</v>
      </c>
      <c r="L4" s="95"/>
      <c r="M4" s="96"/>
      <c r="N4" s="1"/>
      <c r="O4" s="1"/>
    </row>
    <row r="5" spans="1:13" ht="12.75">
      <c r="A5" s="101" t="s">
        <v>2</v>
      </c>
      <c r="B5" s="102"/>
      <c r="C5" s="105" t="s">
        <v>3</v>
      </c>
      <c r="D5" s="99"/>
      <c r="E5" s="99" t="s">
        <v>4</v>
      </c>
      <c r="F5" s="99"/>
      <c r="G5" s="99" t="s">
        <v>5</v>
      </c>
      <c r="H5" s="100"/>
      <c r="I5" s="105" t="s">
        <v>6</v>
      </c>
      <c r="J5" s="100"/>
      <c r="K5" s="98"/>
      <c r="L5" s="99"/>
      <c r="M5" s="100"/>
    </row>
    <row r="6" spans="1:13" ht="13.5" thickBot="1">
      <c r="A6" s="103"/>
      <c r="B6" s="104"/>
      <c r="C6" s="53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8" t="s">
        <v>12</v>
      </c>
      <c r="I6" s="53" t="s">
        <v>11</v>
      </c>
      <c r="J6" s="48" t="s">
        <v>12</v>
      </c>
      <c r="K6" s="49" t="s">
        <v>9</v>
      </c>
      <c r="L6" s="50" t="s">
        <v>53</v>
      </c>
      <c r="M6" s="51" t="s">
        <v>6</v>
      </c>
    </row>
    <row r="7" spans="1:14" ht="12.75">
      <c r="A7" s="41" t="s">
        <v>18</v>
      </c>
      <c r="B7" s="56" t="s">
        <v>13</v>
      </c>
      <c r="C7" s="106">
        <v>2221</v>
      </c>
      <c r="D7" s="61">
        <v>279</v>
      </c>
      <c r="E7" s="62">
        <v>526</v>
      </c>
      <c r="F7" s="61">
        <v>62</v>
      </c>
      <c r="G7" s="61">
        <v>6</v>
      </c>
      <c r="H7" s="63"/>
      <c r="I7" s="107">
        <f aca="true" t="shared" si="0" ref="I7:J11">SUM(C7+E7+G7)</f>
        <v>2753</v>
      </c>
      <c r="J7" s="108">
        <f t="shared" si="0"/>
        <v>341</v>
      </c>
      <c r="K7" s="43">
        <v>311</v>
      </c>
      <c r="L7" s="109">
        <v>245</v>
      </c>
      <c r="M7" s="56">
        <f>SUM(K7,L7)</f>
        <v>556</v>
      </c>
      <c r="N7" s="4"/>
    </row>
    <row r="8" spans="1:14" ht="12.75">
      <c r="A8" s="41"/>
      <c r="B8" s="57" t="s">
        <v>14</v>
      </c>
      <c r="C8" s="106">
        <v>1296</v>
      </c>
      <c r="D8" s="61">
        <v>119</v>
      </c>
      <c r="E8" s="62">
        <v>636</v>
      </c>
      <c r="F8" s="61">
        <v>16</v>
      </c>
      <c r="G8" s="61">
        <v>2</v>
      </c>
      <c r="H8" s="63"/>
      <c r="I8" s="107">
        <f t="shared" si="0"/>
        <v>1934</v>
      </c>
      <c r="J8" s="108">
        <f t="shared" si="0"/>
        <v>135</v>
      </c>
      <c r="K8" s="43">
        <v>177</v>
      </c>
      <c r="L8" s="109">
        <v>179</v>
      </c>
      <c r="M8" s="57">
        <f>SUM(K8,L8)</f>
        <v>356</v>
      </c>
      <c r="N8" s="4"/>
    </row>
    <row r="9" spans="1:14" ht="12.75">
      <c r="A9" s="41"/>
      <c r="B9" s="57" t="s">
        <v>48</v>
      </c>
      <c r="C9" s="106">
        <v>821</v>
      </c>
      <c r="D9" s="61">
        <v>12</v>
      </c>
      <c r="E9" s="62">
        <v>220</v>
      </c>
      <c r="F9" s="61">
        <v>5</v>
      </c>
      <c r="G9" s="61">
        <v>1</v>
      </c>
      <c r="H9" s="63"/>
      <c r="I9" s="107">
        <f t="shared" si="0"/>
        <v>1042</v>
      </c>
      <c r="J9" s="108">
        <f t="shared" si="0"/>
        <v>17</v>
      </c>
      <c r="K9" s="43">
        <v>122</v>
      </c>
      <c r="L9" s="109">
        <v>91</v>
      </c>
      <c r="M9" s="57">
        <f>SUM(K9,L9)</f>
        <v>213</v>
      </c>
      <c r="N9" s="4"/>
    </row>
    <row r="10" spans="1:14" ht="12.75">
      <c r="A10" s="41"/>
      <c r="B10" s="57" t="s">
        <v>15</v>
      </c>
      <c r="C10" s="62">
        <v>163</v>
      </c>
      <c r="D10" s="61">
        <v>4</v>
      </c>
      <c r="E10" s="62">
        <v>31</v>
      </c>
      <c r="F10" s="61">
        <v>2</v>
      </c>
      <c r="G10" s="61">
        <v>1</v>
      </c>
      <c r="H10" s="63"/>
      <c r="I10" s="107">
        <f t="shared" si="0"/>
        <v>195</v>
      </c>
      <c r="J10" s="108">
        <f t="shared" si="0"/>
        <v>6</v>
      </c>
      <c r="K10" s="43">
        <v>19</v>
      </c>
      <c r="L10" s="109">
        <v>16</v>
      </c>
      <c r="M10" s="57">
        <f>SUM(K10,L10)</f>
        <v>35</v>
      </c>
      <c r="N10" s="4"/>
    </row>
    <row r="11" spans="1:14" ht="12.75">
      <c r="A11" s="41"/>
      <c r="B11" s="57" t="s">
        <v>16</v>
      </c>
      <c r="C11" s="62">
        <v>112</v>
      </c>
      <c r="D11" s="61">
        <v>4</v>
      </c>
      <c r="E11" s="62">
        <v>25</v>
      </c>
      <c r="F11" s="61">
        <v>3</v>
      </c>
      <c r="G11" s="61">
        <v>10</v>
      </c>
      <c r="H11" s="63"/>
      <c r="I11" s="110">
        <f t="shared" si="0"/>
        <v>147</v>
      </c>
      <c r="J11" s="111">
        <f t="shared" si="0"/>
        <v>7</v>
      </c>
      <c r="K11" s="112">
        <v>8</v>
      </c>
      <c r="L11" s="109"/>
      <c r="M11" s="59">
        <f>SUM(K11,L11)</f>
        <v>8</v>
      </c>
      <c r="N11" s="4"/>
    </row>
    <row r="12" spans="1:14" ht="12.75">
      <c r="A12" s="42"/>
      <c r="B12" s="52" t="s">
        <v>17</v>
      </c>
      <c r="C12" s="113">
        <f aca="true" t="shared" si="1" ref="C12:H12">SUM(C7:C11)</f>
        <v>4613</v>
      </c>
      <c r="D12" s="114">
        <f t="shared" si="1"/>
        <v>418</v>
      </c>
      <c r="E12" s="113">
        <f t="shared" si="1"/>
        <v>1438</v>
      </c>
      <c r="F12" s="114">
        <f t="shared" si="1"/>
        <v>88</v>
      </c>
      <c r="G12" s="114">
        <f t="shared" si="1"/>
        <v>20</v>
      </c>
      <c r="H12" s="52">
        <f t="shared" si="1"/>
        <v>0</v>
      </c>
      <c r="I12" s="115">
        <f aca="true" t="shared" si="2" ref="I12:I17">SUM(C12+E12+G12)</f>
        <v>6071</v>
      </c>
      <c r="J12" s="116">
        <f>SUM(J7:J11)</f>
        <v>506</v>
      </c>
      <c r="K12" s="117">
        <f>SUM(K7:K11)</f>
        <v>637</v>
      </c>
      <c r="L12" s="113">
        <f>SUM(L7:L10)</f>
        <v>531</v>
      </c>
      <c r="M12" s="52">
        <f>SUM(M7:M11)</f>
        <v>1168</v>
      </c>
      <c r="N12" s="4"/>
    </row>
    <row r="13" spans="1:13" ht="12.75">
      <c r="A13" s="41" t="s">
        <v>19</v>
      </c>
      <c r="B13" s="57" t="s">
        <v>20</v>
      </c>
      <c r="C13" s="62">
        <v>5767</v>
      </c>
      <c r="D13" s="61">
        <v>691</v>
      </c>
      <c r="E13" s="62">
        <v>571</v>
      </c>
      <c r="F13" s="61"/>
      <c r="G13" s="61">
        <v>3</v>
      </c>
      <c r="H13" s="63"/>
      <c r="I13" s="118">
        <f t="shared" si="2"/>
        <v>6341</v>
      </c>
      <c r="J13" s="119">
        <f>SUM(D13+F13+H13)</f>
        <v>691</v>
      </c>
      <c r="K13" s="120">
        <v>318</v>
      </c>
      <c r="L13" s="121">
        <v>4459</v>
      </c>
      <c r="M13" s="122">
        <f>SUM(K13+L13)</f>
        <v>4777</v>
      </c>
    </row>
    <row r="14" spans="1:13" ht="12.75">
      <c r="A14" s="41"/>
      <c r="B14" s="57" t="s">
        <v>16</v>
      </c>
      <c r="C14" s="62">
        <v>37</v>
      </c>
      <c r="D14" s="61">
        <v>3</v>
      </c>
      <c r="E14" s="62"/>
      <c r="F14" s="61"/>
      <c r="G14" s="61">
        <v>3</v>
      </c>
      <c r="H14" s="63"/>
      <c r="I14" s="123">
        <f t="shared" si="2"/>
        <v>40</v>
      </c>
      <c r="J14" s="59">
        <v>1</v>
      </c>
      <c r="K14" s="124">
        <v>8</v>
      </c>
      <c r="L14" s="124">
        <v>38</v>
      </c>
      <c r="M14" s="59">
        <f>SUM(K14+L14)</f>
        <v>46</v>
      </c>
    </row>
    <row r="15" spans="1:14" ht="12.75">
      <c r="A15" s="42"/>
      <c r="B15" s="52" t="s">
        <v>17</v>
      </c>
      <c r="C15" s="64">
        <f aca="true" t="shared" si="3" ref="C15:H15">SUM(C13:C14)</f>
        <v>5804</v>
      </c>
      <c r="D15" s="114">
        <f t="shared" si="3"/>
        <v>694</v>
      </c>
      <c r="E15" s="114">
        <f t="shared" si="3"/>
        <v>571</v>
      </c>
      <c r="F15" s="114">
        <f t="shared" si="3"/>
        <v>0</v>
      </c>
      <c r="G15" s="114">
        <f t="shared" si="3"/>
        <v>6</v>
      </c>
      <c r="H15" s="52">
        <f t="shared" si="3"/>
        <v>0</v>
      </c>
      <c r="I15" s="64">
        <f t="shared" si="2"/>
        <v>6381</v>
      </c>
      <c r="J15" s="125">
        <f>SUM(D15+F15+H15)</f>
        <v>694</v>
      </c>
      <c r="K15" s="65">
        <f>SUM(K13:K14)</f>
        <v>326</v>
      </c>
      <c r="L15" s="126">
        <f>SUM(L13:L14)</f>
        <v>4497</v>
      </c>
      <c r="M15" s="127">
        <f>SUM(M13:M14)</f>
        <v>4823</v>
      </c>
      <c r="N15" s="4"/>
    </row>
    <row r="16" spans="1:14" ht="12.75">
      <c r="A16" s="41" t="s">
        <v>22</v>
      </c>
      <c r="B16" s="57" t="s">
        <v>23</v>
      </c>
      <c r="C16" s="62">
        <v>19264</v>
      </c>
      <c r="D16" s="128">
        <v>4855</v>
      </c>
      <c r="E16" s="128">
        <v>4294</v>
      </c>
      <c r="F16" s="128">
        <v>1212</v>
      </c>
      <c r="G16" s="128">
        <v>10</v>
      </c>
      <c r="H16" s="129"/>
      <c r="I16" s="107">
        <f t="shared" si="2"/>
        <v>23568</v>
      </c>
      <c r="J16" s="130">
        <f>SUM(D16+F16+H16)</f>
        <v>6067</v>
      </c>
      <c r="K16" s="131">
        <v>1872</v>
      </c>
      <c r="L16" s="132">
        <v>2671</v>
      </c>
      <c r="M16" s="119">
        <f>SUM(K16+L16)</f>
        <v>4543</v>
      </c>
      <c r="N16" s="4"/>
    </row>
    <row r="17" spans="1:14" ht="12.75">
      <c r="A17" s="41"/>
      <c r="B17" s="57" t="s">
        <v>25</v>
      </c>
      <c r="C17" s="124">
        <v>759</v>
      </c>
      <c r="D17" s="133">
        <v>33</v>
      </c>
      <c r="E17" s="133">
        <v>189</v>
      </c>
      <c r="F17" s="133">
        <v>4</v>
      </c>
      <c r="G17" s="133">
        <v>0</v>
      </c>
      <c r="H17" s="134"/>
      <c r="I17" s="135">
        <f t="shared" si="2"/>
        <v>948</v>
      </c>
      <c r="J17" s="111">
        <f>SUM(D17+F17+H17)</f>
        <v>37</v>
      </c>
      <c r="K17" s="112">
        <v>114</v>
      </c>
      <c r="L17" s="124">
        <v>238</v>
      </c>
      <c r="M17" s="59">
        <f>SUM(K17+L17)</f>
        <v>352</v>
      </c>
      <c r="N17" s="4"/>
    </row>
    <row r="18" spans="1:14" ht="12.75">
      <c r="A18" s="42"/>
      <c r="B18" s="52" t="s">
        <v>17</v>
      </c>
      <c r="C18" s="64">
        <f>SUM(C16:C17)</f>
        <v>20023</v>
      </c>
      <c r="D18" s="114">
        <f aca="true" t="shared" si="4" ref="D18:J18">SUM(D16:D17)</f>
        <v>4888</v>
      </c>
      <c r="E18" s="136">
        <f t="shared" si="4"/>
        <v>4483</v>
      </c>
      <c r="F18" s="136">
        <f t="shared" si="4"/>
        <v>1216</v>
      </c>
      <c r="G18" s="136">
        <f t="shared" si="4"/>
        <v>10</v>
      </c>
      <c r="H18" s="127">
        <f t="shared" si="4"/>
        <v>0</v>
      </c>
      <c r="I18" s="136">
        <f t="shared" si="4"/>
        <v>24516</v>
      </c>
      <c r="J18" s="136">
        <f t="shared" si="4"/>
        <v>6104</v>
      </c>
      <c r="K18" s="137">
        <f>SUM(K16:K17)</f>
        <v>1986</v>
      </c>
      <c r="L18" s="126">
        <f>SUM(L16:L17)</f>
        <v>2909</v>
      </c>
      <c r="M18" s="127">
        <f>SUM(M16:M17)</f>
        <v>4895</v>
      </c>
      <c r="N18" s="4"/>
    </row>
    <row r="19" spans="1:13" ht="12.75">
      <c r="A19" s="41" t="s">
        <v>26</v>
      </c>
      <c r="B19" s="57" t="s">
        <v>27</v>
      </c>
      <c r="C19" s="62">
        <v>9262</v>
      </c>
      <c r="D19" s="61">
        <v>94</v>
      </c>
      <c r="E19" s="62">
        <v>1213</v>
      </c>
      <c r="F19" s="61">
        <v>57</v>
      </c>
      <c r="G19" s="61">
        <v>5</v>
      </c>
      <c r="H19" s="63"/>
      <c r="I19" s="118">
        <f aca="true" t="shared" si="5" ref="I19:J24">SUM(C19+E19+G19)</f>
        <v>10480</v>
      </c>
      <c r="J19" s="138">
        <f t="shared" si="5"/>
        <v>151</v>
      </c>
      <c r="K19" s="43">
        <v>530</v>
      </c>
      <c r="L19" s="61">
        <v>1252</v>
      </c>
      <c r="M19" s="57">
        <f>SUM(K19+L19)</f>
        <v>1782</v>
      </c>
    </row>
    <row r="20" spans="1:13" ht="12.75">
      <c r="A20" s="41"/>
      <c r="B20" s="57" t="s">
        <v>29</v>
      </c>
      <c r="C20" s="62">
        <v>1185</v>
      </c>
      <c r="D20" s="61">
        <v>68</v>
      </c>
      <c r="E20" s="62">
        <v>418</v>
      </c>
      <c r="F20" s="61">
        <v>2</v>
      </c>
      <c r="G20" s="61">
        <v>3</v>
      </c>
      <c r="H20" s="63"/>
      <c r="I20" s="139">
        <f t="shared" si="5"/>
        <v>1606</v>
      </c>
      <c r="J20" s="122">
        <f t="shared" si="5"/>
        <v>70</v>
      </c>
      <c r="K20" s="43">
        <v>202</v>
      </c>
      <c r="L20" s="61">
        <v>258</v>
      </c>
      <c r="M20" s="57">
        <f>SUM(K20+L20)</f>
        <v>460</v>
      </c>
    </row>
    <row r="21" spans="1:13" ht="12.75">
      <c r="A21" s="41"/>
      <c r="B21" s="57" t="s">
        <v>16</v>
      </c>
      <c r="C21" s="62">
        <v>48</v>
      </c>
      <c r="D21" s="61">
        <v>2</v>
      </c>
      <c r="E21" s="62">
        <v>1</v>
      </c>
      <c r="F21" s="61">
        <v>0</v>
      </c>
      <c r="G21" s="61">
        <v>1</v>
      </c>
      <c r="H21" s="63"/>
      <c r="I21" s="123">
        <f t="shared" si="5"/>
        <v>50</v>
      </c>
      <c r="J21" s="122">
        <f t="shared" si="5"/>
        <v>2</v>
      </c>
      <c r="K21" s="43">
        <v>26</v>
      </c>
      <c r="L21" s="61">
        <v>17</v>
      </c>
      <c r="M21" s="57">
        <f>SUM(K21+L21)</f>
        <v>43</v>
      </c>
    </row>
    <row r="22" spans="1:14" ht="12.75">
      <c r="A22" s="42"/>
      <c r="B22" s="52" t="s">
        <v>17</v>
      </c>
      <c r="C22" s="64">
        <f>SUM(C19+C20+C21)</f>
        <v>10495</v>
      </c>
      <c r="D22" s="114">
        <f aca="true" t="shared" si="6" ref="D22:M22">SUM(D19+D20+D21)</f>
        <v>164</v>
      </c>
      <c r="E22" s="114">
        <f t="shared" si="6"/>
        <v>1632</v>
      </c>
      <c r="F22" s="114">
        <f t="shared" si="6"/>
        <v>59</v>
      </c>
      <c r="G22" s="114">
        <f t="shared" si="6"/>
        <v>9</v>
      </c>
      <c r="H22" s="52">
        <f t="shared" si="6"/>
        <v>0</v>
      </c>
      <c r="I22" s="140">
        <f t="shared" si="6"/>
        <v>12136</v>
      </c>
      <c r="J22" s="66">
        <f t="shared" si="6"/>
        <v>223</v>
      </c>
      <c r="K22" s="65">
        <f t="shared" si="6"/>
        <v>758</v>
      </c>
      <c r="L22" s="114">
        <f t="shared" si="6"/>
        <v>1527</v>
      </c>
      <c r="M22" s="52">
        <f t="shared" si="6"/>
        <v>2285</v>
      </c>
      <c r="N22" s="4"/>
    </row>
    <row r="23" spans="1:13" ht="12.75">
      <c r="A23" s="41" t="s">
        <v>30</v>
      </c>
      <c r="B23" s="57" t="s">
        <v>31</v>
      </c>
      <c r="C23" s="62">
        <v>2967</v>
      </c>
      <c r="D23" s="61">
        <v>273</v>
      </c>
      <c r="E23" s="62">
        <v>1047</v>
      </c>
      <c r="F23" s="61">
        <v>165</v>
      </c>
      <c r="G23" s="61">
        <v>16</v>
      </c>
      <c r="H23" s="63">
        <v>1</v>
      </c>
      <c r="I23" s="118">
        <f t="shared" si="5"/>
        <v>4030</v>
      </c>
      <c r="J23" s="141">
        <f t="shared" si="5"/>
        <v>439</v>
      </c>
      <c r="K23" s="120">
        <v>441</v>
      </c>
      <c r="L23" s="61">
        <v>544</v>
      </c>
      <c r="M23" s="57">
        <f>SUM(K23+L23)</f>
        <v>985</v>
      </c>
    </row>
    <row r="24" spans="1:13" ht="12.75">
      <c r="A24" s="41"/>
      <c r="B24" s="57" t="s">
        <v>32</v>
      </c>
      <c r="C24" s="62">
        <v>187</v>
      </c>
      <c r="D24" s="61">
        <v>266</v>
      </c>
      <c r="E24" s="62">
        <v>77</v>
      </c>
      <c r="F24" s="61">
        <v>14</v>
      </c>
      <c r="G24" s="61">
        <v>9</v>
      </c>
      <c r="H24" s="63">
        <v>1</v>
      </c>
      <c r="I24" s="123">
        <f t="shared" si="5"/>
        <v>273</v>
      </c>
      <c r="J24" s="111">
        <f>SUM(D24+F24+H24)</f>
        <v>281</v>
      </c>
      <c r="K24" s="112">
        <v>39</v>
      </c>
      <c r="L24" s="61">
        <v>83</v>
      </c>
      <c r="M24" s="57">
        <f>SUM(K24+L24)</f>
        <v>122</v>
      </c>
    </row>
    <row r="25" spans="1:14" ht="12.75">
      <c r="A25" s="42"/>
      <c r="B25" s="52" t="s">
        <v>17</v>
      </c>
      <c r="C25" s="64">
        <f>SUM(C23:C24)</f>
        <v>3154</v>
      </c>
      <c r="D25" s="114">
        <f aca="true" t="shared" si="7" ref="D25:J25">SUM(D23:D24)</f>
        <v>539</v>
      </c>
      <c r="E25" s="114">
        <f t="shared" si="7"/>
        <v>1124</v>
      </c>
      <c r="F25" s="114">
        <f t="shared" si="7"/>
        <v>179</v>
      </c>
      <c r="G25" s="142">
        <f t="shared" si="7"/>
        <v>25</v>
      </c>
      <c r="H25" s="52">
        <f t="shared" si="7"/>
        <v>2</v>
      </c>
      <c r="I25" s="115">
        <f t="shared" si="7"/>
        <v>4303</v>
      </c>
      <c r="J25" s="143">
        <f t="shared" si="7"/>
        <v>720</v>
      </c>
      <c r="K25" s="65">
        <f>SUM(K23:K24)</f>
        <v>480</v>
      </c>
      <c r="L25" s="114">
        <f>SUM(L23:L24)</f>
        <v>627</v>
      </c>
      <c r="M25" s="52">
        <f>SUM(M23:M24)</f>
        <v>1107</v>
      </c>
      <c r="N25" s="4"/>
    </row>
    <row r="26" spans="1:13" ht="12.75">
      <c r="A26" s="41" t="s">
        <v>33</v>
      </c>
      <c r="B26" s="57" t="s">
        <v>34</v>
      </c>
      <c r="C26" s="120">
        <v>725</v>
      </c>
      <c r="D26" s="144">
        <v>103</v>
      </c>
      <c r="E26" s="144">
        <v>165</v>
      </c>
      <c r="F26" s="128">
        <v>6</v>
      </c>
      <c r="G26" s="144">
        <v>1</v>
      </c>
      <c r="H26" s="145"/>
      <c r="I26" s="118">
        <f>SUM(C26+E26+G26)</f>
        <v>891</v>
      </c>
      <c r="J26" s="119">
        <f aca="true" t="shared" si="8" ref="J26:J34">SUM(D26+F26+H26)</f>
        <v>109</v>
      </c>
      <c r="K26" s="120">
        <v>71</v>
      </c>
      <c r="L26" s="144">
        <v>183</v>
      </c>
      <c r="M26" s="57">
        <f aca="true" t="shared" si="9" ref="M26:M34">SUM(K26+L26)</f>
        <v>254</v>
      </c>
    </row>
    <row r="27" spans="1:13" ht="12.75">
      <c r="A27" s="41"/>
      <c r="B27" s="57" t="s">
        <v>35</v>
      </c>
      <c r="C27" s="146">
        <v>1092</v>
      </c>
      <c r="D27" s="61">
        <v>9</v>
      </c>
      <c r="E27" s="61">
        <v>142</v>
      </c>
      <c r="F27" s="61">
        <v>1</v>
      </c>
      <c r="G27" s="61">
        <v>1</v>
      </c>
      <c r="H27" s="145"/>
      <c r="I27" s="139">
        <f aca="true" t="shared" si="10" ref="I27:I34">SUM(C27+E27+G27)</f>
        <v>1235</v>
      </c>
      <c r="J27" s="57">
        <f t="shared" si="8"/>
        <v>10</v>
      </c>
      <c r="K27" s="146">
        <v>71</v>
      </c>
      <c r="L27" s="61">
        <v>261</v>
      </c>
      <c r="M27" s="57">
        <f t="shared" si="9"/>
        <v>332</v>
      </c>
    </row>
    <row r="28" spans="1:13" ht="12.75">
      <c r="A28" s="41"/>
      <c r="B28" s="57" t="s">
        <v>36</v>
      </c>
      <c r="C28" s="121">
        <v>453</v>
      </c>
      <c r="D28" s="61">
        <v>181</v>
      </c>
      <c r="E28" s="61">
        <v>428</v>
      </c>
      <c r="F28" s="61">
        <v>12</v>
      </c>
      <c r="G28" s="61"/>
      <c r="H28" s="63"/>
      <c r="I28" s="139">
        <f t="shared" si="10"/>
        <v>881</v>
      </c>
      <c r="J28" s="57">
        <f t="shared" si="8"/>
        <v>193</v>
      </c>
      <c r="K28" s="146">
        <v>105</v>
      </c>
      <c r="L28" s="61">
        <v>101</v>
      </c>
      <c r="M28" s="57">
        <f t="shared" si="9"/>
        <v>206</v>
      </c>
    </row>
    <row r="29" spans="1:13" ht="12.75">
      <c r="A29" s="41"/>
      <c r="B29" s="57" t="s">
        <v>37</v>
      </c>
      <c r="C29" s="146">
        <v>968</v>
      </c>
      <c r="D29" s="61">
        <v>34</v>
      </c>
      <c r="E29" s="61">
        <v>162</v>
      </c>
      <c r="F29" s="61"/>
      <c r="G29" s="61">
        <v>1</v>
      </c>
      <c r="H29" s="63"/>
      <c r="I29" s="139">
        <f t="shared" si="10"/>
        <v>1131</v>
      </c>
      <c r="J29" s="57">
        <f t="shared" si="8"/>
        <v>34</v>
      </c>
      <c r="K29" s="146">
        <v>17</v>
      </c>
      <c r="L29" s="61">
        <v>175</v>
      </c>
      <c r="M29" s="57">
        <f t="shared" si="9"/>
        <v>192</v>
      </c>
    </row>
    <row r="30" spans="1:13" ht="12.75">
      <c r="A30" s="41"/>
      <c r="B30" s="57" t="s">
        <v>38</v>
      </c>
      <c r="C30" s="146">
        <v>1465</v>
      </c>
      <c r="D30" s="61">
        <v>168</v>
      </c>
      <c r="E30" s="61">
        <v>656</v>
      </c>
      <c r="F30" s="61">
        <v>5</v>
      </c>
      <c r="G30" s="61">
        <v>7</v>
      </c>
      <c r="H30" s="63"/>
      <c r="I30" s="139">
        <f t="shared" si="10"/>
        <v>2128</v>
      </c>
      <c r="J30" s="57">
        <f t="shared" si="8"/>
        <v>173</v>
      </c>
      <c r="K30" s="146">
        <v>296</v>
      </c>
      <c r="L30" s="61">
        <v>544</v>
      </c>
      <c r="M30" s="57">
        <f t="shared" si="9"/>
        <v>840</v>
      </c>
    </row>
    <row r="31" spans="1:13" ht="12.75">
      <c r="A31" s="41"/>
      <c r="B31" s="57" t="s">
        <v>39</v>
      </c>
      <c r="C31" s="146">
        <v>714</v>
      </c>
      <c r="D31" s="61">
        <v>2</v>
      </c>
      <c r="E31" s="61">
        <v>354</v>
      </c>
      <c r="F31" s="61"/>
      <c r="G31" s="61"/>
      <c r="H31" s="63"/>
      <c r="I31" s="139">
        <f t="shared" si="10"/>
        <v>1068</v>
      </c>
      <c r="J31" s="57">
        <f t="shared" si="8"/>
        <v>2</v>
      </c>
      <c r="K31" s="121">
        <v>55</v>
      </c>
      <c r="L31" s="61">
        <v>194</v>
      </c>
      <c r="M31" s="57">
        <f t="shared" si="9"/>
        <v>249</v>
      </c>
    </row>
    <row r="32" spans="1:13" ht="12.75">
      <c r="A32" s="41"/>
      <c r="B32" s="57" t="s">
        <v>40</v>
      </c>
      <c r="C32" s="146">
        <v>1218</v>
      </c>
      <c r="D32" s="61">
        <v>123</v>
      </c>
      <c r="E32" s="61">
        <v>91</v>
      </c>
      <c r="F32" s="61">
        <v>13</v>
      </c>
      <c r="G32" s="61"/>
      <c r="H32" s="63"/>
      <c r="I32" s="139">
        <f t="shared" si="10"/>
        <v>1309</v>
      </c>
      <c r="J32" s="57">
        <f t="shared" si="8"/>
        <v>136</v>
      </c>
      <c r="K32" s="146">
        <v>129</v>
      </c>
      <c r="L32" s="61">
        <v>309</v>
      </c>
      <c r="M32" s="57">
        <f t="shared" si="9"/>
        <v>438</v>
      </c>
    </row>
    <row r="33" spans="1:13" ht="12.75">
      <c r="A33" s="41"/>
      <c r="B33" s="57" t="s">
        <v>49</v>
      </c>
      <c r="C33" s="146"/>
      <c r="D33" s="61"/>
      <c r="E33" s="61"/>
      <c r="F33" s="61"/>
      <c r="G33" s="61"/>
      <c r="H33" s="63"/>
      <c r="I33" s="139">
        <f t="shared" si="10"/>
        <v>0</v>
      </c>
      <c r="J33" s="57">
        <f t="shared" si="8"/>
        <v>0</v>
      </c>
      <c r="K33" s="146"/>
      <c r="L33" s="61"/>
      <c r="M33" s="57">
        <f t="shared" si="9"/>
        <v>0</v>
      </c>
    </row>
    <row r="34" spans="1:13" ht="12.75">
      <c r="A34" s="41"/>
      <c r="B34" s="57" t="s">
        <v>16</v>
      </c>
      <c r="C34" s="124">
        <v>170</v>
      </c>
      <c r="D34" s="147">
        <v>19</v>
      </c>
      <c r="E34" s="147">
        <v>6</v>
      </c>
      <c r="F34" s="147">
        <v>0</v>
      </c>
      <c r="G34" s="147">
        <v>10</v>
      </c>
      <c r="H34" s="63"/>
      <c r="I34" s="124">
        <f t="shared" si="10"/>
        <v>186</v>
      </c>
      <c r="J34" s="59">
        <f t="shared" si="8"/>
        <v>19</v>
      </c>
      <c r="K34" s="112">
        <v>307</v>
      </c>
      <c r="L34" s="147">
        <v>54</v>
      </c>
      <c r="M34" s="57">
        <f t="shared" si="9"/>
        <v>361</v>
      </c>
    </row>
    <row r="35" spans="1:14" ht="12.75">
      <c r="A35" s="42"/>
      <c r="B35" s="52" t="s">
        <v>17</v>
      </c>
      <c r="C35" s="64">
        <f aca="true" t="shared" si="11" ref="C35:M35">SUM(C26:C34)</f>
        <v>6805</v>
      </c>
      <c r="D35" s="114">
        <f t="shared" si="11"/>
        <v>639</v>
      </c>
      <c r="E35" s="114">
        <f t="shared" si="11"/>
        <v>2004</v>
      </c>
      <c r="F35" s="114">
        <f t="shared" si="11"/>
        <v>37</v>
      </c>
      <c r="G35" s="114">
        <f t="shared" si="11"/>
        <v>20</v>
      </c>
      <c r="H35" s="52">
        <f t="shared" si="11"/>
        <v>0</v>
      </c>
      <c r="I35" s="115">
        <f t="shared" si="11"/>
        <v>8829</v>
      </c>
      <c r="J35" s="148">
        <f t="shared" si="11"/>
        <v>676</v>
      </c>
      <c r="K35" s="65">
        <f t="shared" si="11"/>
        <v>1051</v>
      </c>
      <c r="L35" s="66">
        <f t="shared" si="11"/>
        <v>1821</v>
      </c>
      <c r="M35" s="52">
        <f t="shared" si="11"/>
        <v>2872</v>
      </c>
      <c r="N35" s="4"/>
    </row>
    <row r="36" spans="1:13" ht="12.75">
      <c r="A36" s="41" t="s">
        <v>41</v>
      </c>
      <c r="B36" s="57" t="s">
        <v>42</v>
      </c>
      <c r="C36" s="62">
        <v>1729</v>
      </c>
      <c r="D36" s="61">
        <v>19</v>
      </c>
      <c r="E36" s="62">
        <v>579</v>
      </c>
      <c r="F36" s="61">
        <v>17</v>
      </c>
      <c r="G36" s="61">
        <v>13</v>
      </c>
      <c r="H36" s="63"/>
      <c r="I36" s="67">
        <f aca="true" t="shared" si="12" ref="I36:J41">SUM(C36+E36+G36)</f>
        <v>2321</v>
      </c>
      <c r="J36" s="130">
        <f t="shared" si="12"/>
        <v>36</v>
      </c>
      <c r="K36" s="131">
        <v>150</v>
      </c>
      <c r="L36" s="61">
        <v>14</v>
      </c>
      <c r="M36" s="57">
        <f aca="true" t="shared" si="13" ref="M36:M41">SUM(K36+L36)</f>
        <v>164</v>
      </c>
    </row>
    <row r="37" spans="1:13" ht="12.75">
      <c r="A37" s="41"/>
      <c r="B37" s="57" t="s">
        <v>43</v>
      </c>
      <c r="C37" s="62">
        <v>94</v>
      </c>
      <c r="D37" s="61">
        <v>10</v>
      </c>
      <c r="E37" s="62">
        <v>57</v>
      </c>
      <c r="F37" s="61"/>
      <c r="G37" s="61"/>
      <c r="H37" s="63"/>
      <c r="I37" s="107">
        <f t="shared" si="12"/>
        <v>151</v>
      </c>
      <c r="J37" s="68">
        <f t="shared" si="12"/>
        <v>10</v>
      </c>
      <c r="K37" s="146">
        <v>58</v>
      </c>
      <c r="L37" s="61"/>
      <c r="M37" s="57">
        <f t="shared" si="13"/>
        <v>58</v>
      </c>
    </row>
    <row r="38" spans="1:13" ht="12.75">
      <c r="A38" s="41"/>
      <c r="B38" s="57" t="s">
        <v>44</v>
      </c>
      <c r="C38" s="62">
        <v>314</v>
      </c>
      <c r="D38" s="61">
        <v>125</v>
      </c>
      <c r="E38" s="62">
        <v>272</v>
      </c>
      <c r="F38" s="61">
        <v>7</v>
      </c>
      <c r="G38" s="62">
        <v>2</v>
      </c>
      <c r="H38" s="63"/>
      <c r="I38" s="107">
        <f t="shared" si="12"/>
        <v>588</v>
      </c>
      <c r="J38" s="68">
        <f t="shared" si="12"/>
        <v>132</v>
      </c>
      <c r="K38" s="146">
        <v>39</v>
      </c>
      <c r="L38" s="61"/>
      <c r="M38" s="57">
        <f t="shared" si="13"/>
        <v>39</v>
      </c>
    </row>
    <row r="39" spans="1:13" ht="12.75">
      <c r="A39" s="41"/>
      <c r="B39" s="57" t="s">
        <v>45</v>
      </c>
      <c r="C39" s="62">
        <v>909</v>
      </c>
      <c r="D39" s="61">
        <v>423</v>
      </c>
      <c r="E39" s="62">
        <v>490</v>
      </c>
      <c r="F39" s="61">
        <v>81</v>
      </c>
      <c r="G39" s="61">
        <v>4</v>
      </c>
      <c r="H39" s="63"/>
      <c r="I39" s="107">
        <f t="shared" si="12"/>
        <v>1403</v>
      </c>
      <c r="J39" s="68">
        <f t="shared" si="12"/>
        <v>504</v>
      </c>
      <c r="K39" s="146">
        <v>152</v>
      </c>
      <c r="L39" s="61">
        <v>4</v>
      </c>
      <c r="M39" s="57">
        <f t="shared" si="13"/>
        <v>156</v>
      </c>
    </row>
    <row r="40" spans="1:13" ht="12.75">
      <c r="A40" s="41"/>
      <c r="B40" s="57" t="s">
        <v>46</v>
      </c>
      <c r="C40" s="62">
        <v>448</v>
      </c>
      <c r="D40" s="61">
        <v>36</v>
      </c>
      <c r="E40" s="62">
        <v>512</v>
      </c>
      <c r="F40" s="61">
        <v>8</v>
      </c>
      <c r="G40" s="61">
        <v>4</v>
      </c>
      <c r="H40" s="63"/>
      <c r="I40" s="107">
        <f t="shared" si="12"/>
        <v>964</v>
      </c>
      <c r="J40" s="68">
        <f t="shared" si="12"/>
        <v>44</v>
      </c>
      <c r="K40" s="146">
        <v>125</v>
      </c>
      <c r="L40" s="61">
        <v>3</v>
      </c>
      <c r="M40" s="57">
        <f t="shared" si="13"/>
        <v>128</v>
      </c>
    </row>
    <row r="41" spans="1:13" ht="12.75">
      <c r="A41" s="43"/>
      <c r="B41" s="57" t="s">
        <v>47</v>
      </c>
      <c r="C41" s="62">
        <v>105</v>
      </c>
      <c r="D41" s="61">
        <v>40</v>
      </c>
      <c r="E41" s="62">
        <v>24</v>
      </c>
      <c r="F41" s="61">
        <v>3</v>
      </c>
      <c r="G41" s="61"/>
      <c r="H41" s="63"/>
      <c r="I41" s="110">
        <f t="shared" si="12"/>
        <v>129</v>
      </c>
      <c r="J41" s="111">
        <f t="shared" si="12"/>
        <v>43</v>
      </c>
      <c r="K41" s="112">
        <v>45</v>
      </c>
      <c r="L41" s="61">
        <v>1</v>
      </c>
      <c r="M41" s="57">
        <f t="shared" si="13"/>
        <v>46</v>
      </c>
    </row>
    <row r="42" spans="1:14" ht="12.75">
      <c r="A42" s="44"/>
      <c r="B42" s="52" t="s">
        <v>17</v>
      </c>
      <c r="C42" s="64">
        <f>SUM(C36:C41)</f>
        <v>3599</v>
      </c>
      <c r="D42" s="114">
        <f aca="true" t="shared" si="14" ref="D42:J42">SUM(D36:D41)</f>
        <v>653</v>
      </c>
      <c r="E42" s="114">
        <f t="shared" si="14"/>
        <v>1934</v>
      </c>
      <c r="F42" s="114">
        <f t="shared" si="14"/>
        <v>116</v>
      </c>
      <c r="G42" s="114">
        <f t="shared" si="14"/>
        <v>23</v>
      </c>
      <c r="H42" s="52">
        <f t="shared" si="14"/>
        <v>0</v>
      </c>
      <c r="I42" s="149">
        <f t="shared" si="14"/>
        <v>5556</v>
      </c>
      <c r="J42" s="143">
        <f t="shared" si="14"/>
        <v>769</v>
      </c>
      <c r="K42" s="65">
        <f>SUM(K36:K41)</f>
        <v>569</v>
      </c>
      <c r="L42" s="66">
        <f>SUM(L36:L41)</f>
        <v>22</v>
      </c>
      <c r="M42" s="52">
        <f>SUM(M36:M41)</f>
        <v>591</v>
      </c>
      <c r="N42" s="4"/>
    </row>
    <row r="43" spans="1:13" ht="12.75">
      <c r="A43" s="45" t="s">
        <v>51</v>
      </c>
      <c r="B43" s="57" t="s">
        <v>24</v>
      </c>
      <c r="C43" s="62">
        <v>4628</v>
      </c>
      <c r="D43" s="61">
        <v>16</v>
      </c>
      <c r="E43" s="62">
        <v>812</v>
      </c>
      <c r="F43" s="61">
        <v>7</v>
      </c>
      <c r="G43" s="61"/>
      <c r="H43" s="63"/>
      <c r="I43" s="67">
        <f>SUM(C43,E43,G43)</f>
        <v>5440</v>
      </c>
      <c r="J43" s="68">
        <f>SUM(D43+F43+H43)</f>
        <v>23</v>
      </c>
      <c r="K43" s="69">
        <v>338</v>
      </c>
      <c r="L43" s="61">
        <v>816</v>
      </c>
      <c r="M43" s="57">
        <f>SUM(K43+L43)</f>
        <v>1154</v>
      </c>
    </row>
    <row r="44" spans="1:13" ht="12.75">
      <c r="A44" s="44"/>
      <c r="B44" s="52" t="s">
        <v>17</v>
      </c>
      <c r="C44" s="64">
        <f>SUM(C43)</f>
        <v>4628</v>
      </c>
      <c r="D44" s="114">
        <f>SUM(D43)</f>
        <v>16</v>
      </c>
      <c r="E44" s="114">
        <f aca="true" t="shared" si="15" ref="E44:J44">SUM(E43)</f>
        <v>812</v>
      </c>
      <c r="F44" s="114">
        <f t="shared" si="15"/>
        <v>7</v>
      </c>
      <c r="G44" s="114">
        <f t="shared" si="15"/>
        <v>0</v>
      </c>
      <c r="H44" s="52">
        <f t="shared" si="15"/>
        <v>0</v>
      </c>
      <c r="I44" s="64">
        <f>SUM(C44+E44+G44)</f>
        <v>5440</v>
      </c>
      <c r="J44" s="66">
        <f t="shared" si="15"/>
        <v>23</v>
      </c>
      <c r="K44" s="65">
        <f>SUM(K43)</f>
        <v>338</v>
      </c>
      <c r="L44" s="114">
        <f>SUM(L43)</f>
        <v>816</v>
      </c>
      <c r="M44" s="52">
        <f>SUM(M43)</f>
        <v>1154</v>
      </c>
    </row>
    <row r="45" spans="1:14" ht="12.75">
      <c r="A45" s="41" t="s">
        <v>52</v>
      </c>
      <c r="B45" s="57" t="s">
        <v>28</v>
      </c>
      <c r="C45" s="62">
        <v>6749</v>
      </c>
      <c r="D45" s="61">
        <v>789</v>
      </c>
      <c r="E45" s="62">
        <v>2066</v>
      </c>
      <c r="F45" s="61">
        <v>126</v>
      </c>
      <c r="G45" s="61">
        <v>24</v>
      </c>
      <c r="H45" s="63"/>
      <c r="I45" s="67">
        <f>SUM(C45,E45,G45)</f>
        <v>8839</v>
      </c>
      <c r="J45" s="68">
        <f>SUM(D45+F45+H45)</f>
        <v>915</v>
      </c>
      <c r="K45" s="69">
        <v>639</v>
      </c>
      <c r="L45" s="61">
        <v>845</v>
      </c>
      <c r="M45" s="57">
        <f>SUM(K45+L45)</f>
        <v>1484</v>
      </c>
      <c r="N45" s="4"/>
    </row>
    <row r="46" spans="1:14" ht="13.5" thickBot="1">
      <c r="A46" s="46"/>
      <c r="B46" s="52" t="s">
        <v>17</v>
      </c>
      <c r="C46" s="64">
        <f aca="true" t="shared" si="16" ref="C46:M46">SUM(C45)</f>
        <v>6749</v>
      </c>
      <c r="D46" s="70">
        <f t="shared" si="16"/>
        <v>789</v>
      </c>
      <c r="E46" s="66">
        <f t="shared" si="16"/>
        <v>2066</v>
      </c>
      <c r="F46" s="70">
        <f t="shared" si="16"/>
        <v>126</v>
      </c>
      <c r="G46" s="70">
        <v>25</v>
      </c>
      <c r="H46" s="71">
        <f t="shared" si="16"/>
        <v>0</v>
      </c>
      <c r="I46" s="64">
        <f>SUM(C46+E46+G46)</f>
        <v>8840</v>
      </c>
      <c r="J46" s="71">
        <f t="shared" si="16"/>
        <v>915</v>
      </c>
      <c r="K46" s="65">
        <f t="shared" si="16"/>
        <v>639</v>
      </c>
      <c r="L46" s="70">
        <f t="shared" si="16"/>
        <v>845</v>
      </c>
      <c r="M46" s="52">
        <f t="shared" si="16"/>
        <v>1484</v>
      </c>
      <c r="N46" s="2"/>
    </row>
    <row r="47" spans="1:14" ht="12.75">
      <c r="A47" s="41" t="s">
        <v>54</v>
      </c>
      <c r="B47" s="59" t="s">
        <v>21</v>
      </c>
      <c r="C47" s="150">
        <v>2428</v>
      </c>
      <c r="D47" s="147">
        <v>80</v>
      </c>
      <c r="E47" s="150">
        <v>572</v>
      </c>
      <c r="F47" s="147"/>
      <c r="G47" s="147">
        <v>3</v>
      </c>
      <c r="H47" s="134"/>
      <c r="I47" s="110">
        <f>SUM(C47+E47+G47)</f>
        <v>3003</v>
      </c>
      <c r="J47" s="151">
        <f>SUM(D47+F47+H47)</f>
        <v>80</v>
      </c>
      <c r="K47" s="69">
        <v>398</v>
      </c>
      <c r="L47" s="147">
        <v>732</v>
      </c>
      <c r="M47" s="152">
        <f>SUM(K47+L47)</f>
        <v>1130</v>
      </c>
      <c r="N47" s="2"/>
    </row>
    <row r="48" spans="1:14" ht="12.75">
      <c r="A48" s="41"/>
      <c r="B48" s="57" t="s">
        <v>16</v>
      </c>
      <c r="C48" s="110">
        <v>58</v>
      </c>
      <c r="D48" s="61">
        <v>2</v>
      </c>
      <c r="E48" s="62">
        <v>8</v>
      </c>
      <c r="F48" s="61"/>
      <c r="G48" s="61">
        <v>4</v>
      </c>
      <c r="H48" s="63"/>
      <c r="I48" s="110">
        <f>SUM(C48+E48+G48)</f>
        <v>70</v>
      </c>
      <c r="J48" s="151">
        <f>SUM(D48+F48+H48)</f>
        <v>2</v>
      </c>
      <c r="K48" s="121">
        <v>13</v>
      </c>
      <c r="L48" s="61"/>
      <c r="M48" s="57">
        <f>SUM(K48+L48)</f>
        <v>13</v>
      </c>
      <c r="N48" s="2"/>
    </row>
    <row r="49" spans="1:14" ht="13.5" thickBot="1">
      <c r="A49" s="41"/>
      <c r="B49" s="60" t="s">
        <v>17</v>
      </c>
      <c r="C49" s="64">
        <f>SUM(C47:C48)</f>
        <v>2486</v>
      </c>
      <c r="D49" s="114">
        <f>SUM(D47:D48)</f>
        <v>82</v>
      </c>
      <c r="E49" s="114">
        <f>SUM(E47:E48)</f>
        <v>580</v>
      </c>
      <c r="F49" s="114">
        <f>SUM(F47)</f>
        <v>0</v>
      </c>
      <c r="G49" s="114">
        <f aca="true" t="shared" si="17" ref="G49:M49">SUM(G47:G48)</f>
        <v>7</v>
      </c>
      <c r="H49" s="114">
        <f t="shared" si="17"/>
        <v>0</v>
      </c>
      <c r="I49" s="153">
        <f t="shared" si="17"/>
        <v>3073</v>
      </c>
      <c r="J49" s="60">
        <f t="shared" si="17"/>
        <v>82</v>
      </c>
      <c r="K49" s="154">
        <f t="shared" si="17"/>
        <v>411</v>
      </c>
      <c r="L49" s="155">
        <f t="shared" si="17"/>
        <v>732</v>
      </c>
      <c r="M49" s="60">
        <f t="shared" si="17"/>
        <v>1143</v>
      </c>
      <c r="N49" s="4"/>
    </row>
    <row r="50" spans="1:14" ht="13.5" thickBot="1">
      <c r="A50" s="89" t="s">
        <v>6</v>
      </c>
      <c r="B50" s="90"/>
      <c r="C50" s="58">
        <f aca="true" t="shared" si="18" ref="C50:M50">C12+C15+C18+C22+C25+C35+C42+C44+C46+C49</f>
        <v>68356</v>
      </c>
      <c r="D50" s="36">
        <f t="shared" si="18"/>
        <v>8882</v>
      </c>
      <c r="E50" s="36">
        <f t="shared" si="18"/>
        <v>16644</v>
      </c>
      <c r="F50" s="36">
        <f t="shared" si="18"/>
        <v>1828</v>
      </c>
      <c r="G50" s="36">
        <f t="shared" si="18"/>
        <v>145</v>
      </c>
      <c r="H50" s="55">
        <f t="shared" si="18"/>
        <v>2</v>
      </c>
      <c r="I50" s="54">
        <f t="shared" si="18"/>
        <v>85145</v>
      </c>
      <c r="J50" s="39">
        <f t="shared" si="18"/>
        <v>10712</v>
      </c>
      <c r="K50" s="40">
        <f t="shared" si="18"/>
        <v>7195</v>
      </c>
      <c r="L50" s="38">
        <f t="shared" si="18"/>
        <v>14327</v>
      </c>
      <c r="M50" s="39">
        <f t="shared" si="18"/>
        <v>21522</v>
      </c>
      <c r="N50" s="4"/>
    </row>
    <row r="51" spans="1:11" ht="12.75">
      <c r="A51" s="37"/>
      <c r="D51" s="37"/>
      <c r="E51" s="37"/>
      <c r="G51" s="37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G5:H5"/>
    <mergeCell ref="I5:J5"/>
    <mergeCell ref="A50:B50"/>
    <mergeCell ref="A1:M1"/>
    <mergeCell ref="A2:O2"/>
    <mergeCell ref="A3:O3"/>
    <mergeCell ref="A4:B4"/>
    <mergeCell ref="C4:J4"/>
    <mergeCell ref="K4:M5"/>
    <mergeCell ref="A5:B6"/>
    <mergeCell ref="C5:D5"/>
    <mergeCell ref="E5:F5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2012-09-12T11:57:16Z</cp:lastPrinted>
  <dcterms:created xsi:type="dcterms:W3CDTF">2001-11-07T10:10:22Z</dcterms:created>
  <dcterms:modified xsi:type="dcterms:W3CDTF">2012-09-12T11:57:23Z</dcterms:modified>
  <cp:category/>
  <cp:version/>
  <cp:contentType/>
  <cp:contentStatus/>
</cp:coreProperties>
</file>