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1-Trimestre-2012" sheetId="2" r:id="rId2"/>
  </sheets>
  <definedNames>
    <definedName name="_xlnm.Print_Area" localSheetId="1">'1-Trimestre-2012'!$A$1:$M$50</definedName>
  </definedNames>
  <calcPr fullCalcOnLoad="1"/>
</workbook>
</file>

<file path=xl/sharedStrings.xml><?xml version="1.0" encoding="utf-8"?>
<sst xmlns="http://schemas.openxmlformats.org/spreadsheetml/2006/main" count="142" uniqueCount="56">
  <si>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</si>
  <si>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</si>
  <si>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</si>
  <si>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</si>
  <si>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</si>
  <si>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</si>
  <si>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</si>
  <si>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</si>
  <si>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</si>
  <si>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</si>
  <si>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</si>
  <si>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</si>
  <si>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</si>
  <si>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</si>
  <si>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</si>
  <si>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</si>
  <si>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</si>
  <si>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</si>
  <si>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</si>
  <si>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</si>
  <si>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</si>
  <si>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</si>
  <si>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</si>
  <si>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</si>
  <si>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</si>
  <si>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</si>
  <si>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</si>
  <si>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</si>
  <si>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</si>
  <si>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</si>
  <si>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</si>
  <si>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</si>
  <si>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</si>
  <si>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</si>
  <si>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</si>
  <si>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</si>
  <si>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</si>
  <si>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</si>
  <si>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</si>
  <si>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</si>
  <si>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</si>
  <si>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</si>
  <si>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</si>
  <si>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</si>
  <si>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</si>
  <si>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</si>
  <si>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</si>
  <si>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</si>
  <si>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</si>
  <si>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</si>
  <si>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</si>
  <si>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</si>
  <si>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</si>
  <si>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</si>
  <si>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</si>
  <si>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1º TRIMESTRE/2012 (1º/1/2012 A 31/3/2012)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</si>
</sst>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39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4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6.5" thickBot="1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2.75">
      <c r="A4" s="68" t="s">
        <v>1</v>
      </c>
      <c r="B4" s="69"/>
      <c r="C4" s="70" t="s">
        <v>7</v>
      </c>
      <c r="D4" s="70"/>
      <c r="E4" s="70"/>
      <c r="F4" s="70"/>
      <c r="G4" s="70"/>
      <c r="H4" s="70"/>
      <c r="I4" s="70"/>
      <c r="J4" s="71"/>
      <c r="K4" s="25"/>
      <c r="L4" s="72" t="s">
        <v>8</v>
      </c>
      <c r="M4" s="70"/>
      <c r="N4" s="71"/>
      <c r="O4" s="1"/>
      <c r="P4" s="1"/>
    </row>
    <row r="5" spans="1:14" ht="12.75">
      <c r="A5" s="74" t="s">
        <v>2</v>
      </c>
      <c r="B5" s="75"/>
      <c r="C5" s="61" t="s">
        <v>3</v>
      </c>
      <c r="D5" s="61"/>
      <c r="E5" s="61" t="s">
        <v>4</v>
      </c>
      <c r="F5" s="61"/>
      <c r="G5" s="61" t="s">
        <v>5</v>
      </c>
      <c r="H5" s="61"/>
      <c r="I5" s="61" t="s">
        <v>6</v>
      </c>
      <c r="J5" s="62"/>
      <c r="K5" s="26"/>
      <c r="L5" s="73"/>
      <c r="M5" s="61"/>
      <c r="N5" s="62"/>
    </row>
    <row r="6" spans="1:14" ht="12.75">
      <c r="A6" s="76"/>
      <c r="B6" s="77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63" t="s">
        <v>6</v>
      </c>
      <c r="B45" s="64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A5:B6"/>
    <mergeCell ref="C5:D5"/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37">
      <selection activeCell="C49" sqref="C49:M49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3.5" thickBot="1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84" t="s">
        <v>1</v>
      </c>
      <c r="B4" s="85"/>
      <c r="C4" s="86" t="s">
        <v>7</v>
      </c>
      <c r="D4" s="87"/>
      <c r="E4" s="87"/>
      <c r="F4" s="87"/>
      <c r="G4" s="87"/>
      <c r="H4" s="87"/>
      <c r="I4" s="87"/>
      <c r="J4" s="88"/>
      <c r="K4" s="89" t="s">
        <v>8</v>
      </c>
      <c r="L4" s="87"/>
      <c r="M4" s="88"/>
      <c r="N4" s="1"/>
      <c r="O4" s="1"/>
    </row>
    <row r="5" spans="1:13" ht="12.75">
      <c r="A5" s="91" t="s">
        <v>2</v>
      </c>
      <c r="B5" s="92"/>
      <c r="C5" s="78" t="s">
        <v>3</v>
      </c>
      <c r="D5" s="79"/>
      <c r="E5" s="79" t="s">
        <v>4</v>
      </c>
      <c r="F5" s="79"/>
      <c r="G5" s="79" t="s">
        <v>5</v>
      </c>
      <c r="H5" s="80"/>
      <c r="I5" s="78" t="s">
        <v>6</v>
      </c>
      <c r="J5" s="80"/>
      <c r="K5" s="90"/>
      <c r="L5" s="79"/>
      <c r="M5" s="80"/>
    </row>
    <row r="6" spans="1:13" ht="13.5" thickBot="1">
      <c r="A6" s="93"/>
      <c r="B6" s="94"/>
      <c r="C6" s="53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8" t="s">
        <v>12</v>
      </c>
      <c r="I6" s="53" t="s">
        <v>11</v>
      </c>
      <c r="J6" s="48" t="s">
        <v>12</v>
      </c>
      <c r="K6" s="49" t="s">
        <v>9</v>
      </c>
      <c r="L6" s="50" t="s">
        <v>53</v>
      </c>
      <c r="M6" s="51" t="s">
        <v>6</v>
      </c>
    </row>
    <row r="7" spans="1:14" ht="12.75">
      <c r="A7" s="41" t="s">
        <v>18</v>
      </c>
      <c r="B7" s="56" t="s">
        <v>13</v>
      </c>
      <c r="C7" s="95">
        <v>2162</v>
      </c>
      <c r="D7" s="96">
        <v>258</v>
      </c>
      <c r="E7" s="97">
        <v>527</v>
      </c>
      <c r="F7" s="96">
        <v>60</v>
      </c>
      <c r="G7" s="96">
        <v>1</v>
      </c>
      <c r="H7" s="98"/>
      <c r="I7" s="99">
        <f aca="true" t="shared" si="0" ref="I7:J11">SUM(C7+E7+G7)</f>
        <v>2690</v>
      </c>
      <c r="J7" s="100">
        <f t="shared" si="0"/>
        <v>318</v>
      </c>
      <c r="K7" s="43">
        <v>282</v>
      </c>
      <c r="L7" s="101">
        <v>242</v>
      </c>
      <c r="M7" s="56">
        <f>SUM(K7,L7)</f>
        <v>524</v>
      </c>
      <c r="N7" s="4"/>
    </row>
    <row r="8" spans="1:14" ht="12.75">
      <c r="A8" s="41"/>
      <c r="B8" s="57" t="s">
        <v>14</v>
      </c>
      <c r="C8" s="95">
        <v>1269</v>
      </c>
      <c r="D8" s="96">
        <v>117</v>
      </c>
      <c r="E8" s="97">
        <v>541</v>
      </c>
      <c r="F8" s="96">
        <v>15</v>
      </c>
      <c r="G8" s="96">
        <v>2</v>
      </c>
      <c r="H8" s="98"/>
      <c r="I8" s="99">
        <f t="shared" si="0"/>
        <v>1812</v>
      </c>
      <c r="J8" s="100">
        <f t="shared" si="0"/>
        <v>132</v>
      </c>
      <c r="K8" s="43">
        <v>158</v>
      </c>
      <c r="L8" s="101">
        <v>174</v>
      </c>
      <c r="M8" s="57">
        <f>SUM(K8,L8)</f>
        <v>332</v>
      </c>
      <c r="N8" s="4"/>
    </row>
    <row r="9" spans="1:14" ht="12.75">
      <c r="A9" s="41"/>
      <c r="B9" s="57" t="s">
        <v>48</v>
      </c>
      <c r="C9" s="95">
        <v>806</v>
      </c>
      <c r="D9" s="96">
        <v>11</v>
      </c>
      <c r="E9" s="97">
        <v>226</v>
      </c>
      <c r="F9" s="96">
        <v>5</v>
      </c>
      <c r="G9" s="96">
        <v>1</v>
      </c>
      <c r="H9" s="98"/>
      <c r="I9" s="99">
        <f t="shared" si="0"/>
        <v>1033</v>
      </c>
      <c r="J9" s="100">
        <f t="shared" si="0"/>
        <v>16</v>
      </c>
      <c r="K9" s="43">
        <v>109</v>
      </c>
      <c r="L9" s="101">
        <v>90</v>
      </c>
      <c r="M9" s="57">
        <f>SUM(K9,L9)</f>
        <v>199</v>
      </c>
      <c r="N9" s="4"/>
    </row>
    <row r="10" spans="1:14" ht="12.75">
      <c r="A10" s="41"/>
      <c r="B10" s="57" t="s">
        <v>15</v>
      </c>
      <c r="C10" s="97">
        <v>161</v>
      </c>
      <c r="D10" s="96">
        <v>5</v>
      </c>
      <c r="E10" s="97">
        <v>29</v>
      </c>
      <c r="F10" s="96">
        <v>1</v>
      </c>
      <c r="G10" s="96"/>
      <c r="H10" s="98"/>
      <c r="I10" s="99">
        <f t="shared" si="0"/>
        <v>190</v>
      </c>
      <c r="J10" s="100">
        <f t="shared" si="0"/>
        <v>6</v>
      </c>
      <c r="K10" s="43">
        <v>14</v>
      </c>
      <c r="L10" s="101">
        <v>16</v>
      </c>
      <c r="M10" s="57">
        <f>SUM(K10,L10)</f>
        <v>30</v>
      </c>
      <c r="N10" s="4"/>
    </row>
    <row r="11" spans="1:14" ht="12.75">
      <c r="A11" s="41"/>
      <c r="B11" s="57" t="s">
        <v>16</v>
      </c>
      <c r="C11" s="97">
        <v>75</v>
      </c>
      <c r="D11" s="96">
        <v>9</v>
      </c>
      <c r="E11" s="97">
        <v>8</v>
      </c>
      <c r="F11" s="96"/>
      <c r="G11" s="96"/>
      <c r="H11" s="98"/>
      <c r="I11" s="102">
        <f t="shared" si="0"/>
        <v>83</v>
      </c>
      <c r="J11" s="103">
        <f t="shared" si="0"/>
        <v>9</v>
      </c>
      <c r="K11" s="104"/>
      <c r="L11" s="101"/>
      <c r="M11" s="59">
        <f>SUM(K11,L11)</f>
        <v>0</v>
      </c>
      <c r="N11" s="4"/>
    </row>
    <row r="12" spans="1:14" ht="12.75">
      <c r="A12" s="42"/>
      <c r="B12" s="52" t="s">
        <v>17</v>
      </c>
      <c r="C12" s="105">
        <f aca="true" t="shared" si="1" ref="C12:H12">SUM(C7:C11)</f>
        <v>4473</v>
      </c>
      <c r="D12" s="106">
        <f t="shared" si="1"/>
        <v>400</v>
      </c>
      <c r="E12" s="105">
        <f t="shared" si="1"/>
        <v>1331</v>
      </c>
      <c r="F12" s="106">
        <f t="shared" si="1"/>
        <v>81</v>
      </c>
      <c r="G12" s="106">
        <f t="shared" si="1"/>
        <v>4</v>
      </c>
      <c r="H12" s="52">
        <f t="shared" si="1"/>
        <v>0</v>
      </c>
      <c r="I12" s="107">
        <f aca="true" t="shared" si="2" ref="I12:I17">SUM(C12+E12+G12)</f>
        <v>5808</v>
      </c>
      <c r="J12" s="108">
        <f>SUM(J7:J11)</f>
        <v>481</v>
      </c>
      <c r="K12" s="109">
        <f>SUM(K7:K11)</f>
        <v>563</v>
      </c>
      <c r="L12" s="105">
        <f>SUM(L7:L10)</f>
        <v>522</v>
      </c>
      <c r="M12" s="52">
        <f>SUM(M7:M11)</f>
        <v>1085</v>
      </c>
      <c r="N12" s="4"/>
    </row>
    <row r="13" spans="1:13" ht="12.75">
      <c r="A13" s="41" t="s">
        <v>19</v>
      </c>
      <c r="B13" s="57" t="s">
        <v>20</v>
      </c>
      <c r="C13" s="97">
        <v>5716</v>
      </c>
      <c r="D13" s="96">
        <v>670</v>
      </c>
      <c r="E13" s="97">
        <v>597</v>
      </c>
      <c r="F13" s="96"/>
      <c r="G13" s="96">
        <v>3</v>
      </c>
      <c r="H13" s="98"/>
      <c r="I13" s="110">
        <f t="shared" si="2"/>
        <v>6316</v>
      </c>
      <c r="J13" s="111">
        <f>SUM(D13+F13+H13)</f>
        <v>670</v>
      </c>
      <c r="K13" s="112">
        <v>313</v>
      </c>
      <c r="L13" s="113">
        <v>4357</v>
      </c>
      <c r="M13" s="114">
        <f>SUM(K13+L13)</f>
        <v>4670</v>
      </c>
    </row>
    <row r="14" spans="1:13" ht="12.75">
      <c r="A14" s="41"/>
      <c r="B14" s="57" t="s">
        <v>16</v>
      </c>
      <c r="C14" s="97">
        <v>33</v>
      </c>
      <c r="D14" s="96">
        <v>3</v>
      </c>
      <c r="E14" s="97"/>
      <c r="F14" s="96"/>
      <c r="G14" s="96">
        <v>1</v>
      </c>
      <c r="H14" s="98"/>
      <c r="I14" s="115">
        <f t="shared" si="2"/>
        <v>34</v>
      </c>
      <c r="J14" s="59">
        <v>1</v>
      </c>
      <c r="K14" s="116">
        <v>8</v>
      </c>
      <c r="L14" s="116">
        <v>37</v>
      </c>
      <c r="M14" s="59">
        <f>SUM(K14+L14)</f>
        <v>45</v>
      </c>
    </row>
    <row r="15" spans="1:14" ht="12.75">
      <c r="A15" s="42"/>
      <c r="B15" s="52" t="s">
        <v>17</v>
      </c>
      <c r="C15" s="117">
        <f aca="true" t="shared" si="3" ref="C15:H15">SUM(C13:C14)</f>
        <v>5749</v>
      </c>
      <c r="D15" s="106">
        <f t="shared" si="3"/>
        <v>673</v>
      </c>
      <c r="E15" s="106">
        <f t="shared" si="3"/>
        <v>597</v>
      </c>
      <c r="F15" s="106">
        <f t="shared" si="3"/>
        <v>0</v>
      </c>
      <c r="G15" s="106">
        <f t="shared" si="3"/>
        <v>4</v>
      </c>
      <c r="H15" s="52">
        <f t="shared" si="3"/>
        <v>0</v>
      </c>
      <c r="I15" s="117">
        <f t="shared" si="2"/>
        <v>6350</v>
      </c>
      <c r="J15" s="118">
        <f>SUM(D15+F15+H15)</f>
        <v>673</v>
      </c>
      <c r="K15" s="119">
        <f>SUM(K13:K14)</f>
        <v>321</v>
      </c>
      <c r="L15" s="120">
        <f>SUM(L13:L14)</f>
        <v>4394</v>
      </c>
      <c r="M15" s="121">
        <f>SUM(M13:M14)</f>
        <v>4715</v>
      </c>
      <c r="N15" s="4"/>
    </row>
    <row r="16" spans="1:14" ht="12.75">
      <c r="A16" s="41" t="s">
        <v>22</v>
      </c>
      <c r="B16" s="57" t="s">
        <v>23</v>
      </c>
      <c r="C16" s="97">
        <v>18792</v>
      </c>
      <c r="D16" s="122">
        <v>4805</v>
      </c>
      <c r="E16" s="122">
        <v>4382</v>
      </c>
      <c r="F16" s="122">
        <v>1240</v>
      </c>
      <c r="G16" s="122">
        <v>9</v>
      </c>
      <c r="H16" s="123"/>
      <c r="I16" s="99">
        <f t="shared" si="2"/>
        <v>23183</v>
      </c>
      <c r="J16" s="124">
        <f>SUM(D16+F16+H16)</f>
        <v>6045</v>
      </c>
      <c r="K16" s="125">
        <v>1814</v>
      </c>
      <c r="L16" s="126">
        <v>2506</v>
      </c>
      <c r="M16" s="111">
        <f>SUM(K16+L16)</f>
        <v>4320</v>
      </c>
      <c r="N16" s="4"/>
    </row>
    <row r="17" spans="1:14" ht="12.75">
      <c r="A17" s="41"/>
      <c r="B17" s="57" t="s">
        <v>25</v>
      </c>
      <c r="C17" s="116">
        <v>746</v>
      </c>
      <c r="D17" s="127">
        <v>32</v>
      </c>
      <c r="E17" s="127">
        <v>192</v>
      </c>
      <c r="F17" s="127">
        <v>4</v>
      </c>
      <c r="G17" s="127">
        <v>0</v>
      </c>
      <c r="H17" s="128"/>
      <c r="I17" s="129">
        <f t="shared" si="2"/>
        <v>938</v>
      </c>
      <c r="J17" s="103">
        <f>SUM(D17+F17+H17)</f>
        <v>36</v>
      </c>
      <c r="K17" s="104">
        <v>112</v>
      </c>
      <c r="L17" s="116">
        <v>233</v>
      </c>
      <c r="M17" s="59">
        <f>SUM(K17+L17)</f>
        <v>345</v>
      </c>
      <c r="N17" s="4"/>
    </row>
    <row r="18" spans="1:14" ht="12.75">
      <c r="A18" s="42"/>
      <c r="B18" s="52" t="s">
        <v>17</v>
      </c>
      <c r="C18" s="117">
        <f>SUM(C16:C17)</f>
        <v>19538</v>
      </c>
      <c r="D18" s="106">
        <f aca="true" t="shared" si="4" ref="D18:J18">SUM(D16:D17)</f>
        <v>4837</v>
      </c>
      <c r="E18" s="130">
        <f t="shared" si="4"/>
        <v>4574</v>
      </c>
      <c r="F18" s="130">
        <f t="shared" si="4"/>
        <v>1244</v>
      </c>
      <c r="G18" s="130">
        <f t="shared" si="4"/>
        <v>9</v>
      </c>
      <c r="H18" s="121">
        <f t="shared" si="4"/>
        <v>0</v>
      </c>
      <c r="I18" s="130">
        <f t="shared" si="4"/>
        <v>24121</v>
      </c>
      <c r="J18" s="130">
        <f t="shared" si="4"/>
        <v>6081</v>
      </c>
      <c r="K18" s="131">
        <f>SUM(K16:K17)</f>
        <v>1926</v>
      </c>
      <c r="L18" s="120">
        <f>SUM(L16:L17)</f>
        <v>2739</v>
      </c>
      <c r="M18" s="121">
        <f>SUM(M16:M17)</f>
        <v>4665</v>
      </c>
      <c r="N18" s="4"/>
    </row>
    <row r="19" spans="1:13" ht="12.75">
      <c r="A19" s="41" t="s">
        <v>26</v>
      </c>
      <c r="B19" s="57" t="s">
        <v>27</v>
      </c>
      <c r="C19" s="97">
        <v>9927</v>
      </c>
      <c r="D19" s="96">
        <v>90</v>
      </c>
      <c r="E19" s="97">
        <v>1227</v>
      </c>
      <c r="F19" s="96">
        <v>2</v>
      </c>
      <c r="G19" s="96">
        <v>4</v>
      </c>
      <c r="H19" s="98"/>
      <c r="I19" s="110">
        <f aca="true" t="shared" si="5" ref="I19:J24">SUM(C19+E19+G19)</f>
        <v>11158</v>
      </c>
      <c r="J19" s="132">
        <f t="shared" si="5"/>
        <v>92</v>
      </c>
      <c r="K19" s="43">
        <v>573</v>
      </c>
      <c r="L19" s="96">
        <v>1228</v>
      </c>
      <c r="M19" s="57">
        <f>SUM(K19+L19)</f>
        <v>1801</v>
      </c>
    </row>
    <row r="20" spans="1:13" ht="12.75">
      <c r="A20" s="41"/>
      <c r="B20" s="57" t="s">
        <v>29</v>
      </c>
      <c r="C20" s="97">
        <v>1122</v>
      </c>
      <c r="D20" s="96">
        <v>79</v>
      </c>
      <c r="E20" s="97">
        <v>410</v>
      </c>
      <c r="F20" s="96">
        <v>54</v>
      </c>
      <c r="G20" s="96">
        <v>1</v>
      </c>
      <c r="H20" s="98"/>
      <c r="I20" s="133">
        <f t="shared" si="5"/>
        <v>1533</v>
      </c>
      <c r="J20" s="114">
        <f t="shared" si="5"/>
        <v>133</v>
      </c>
      <c r="K20" s="43">
        <v>155</v>
      </c>
      <c r="L20" s="96">
        <v>236</v>
      </c>
      <c r="M20" s="57">
        <f>SUM(K20+L20)</f>
        <v>391</v>
      </c>
    </row>
    <row r="21" spans="1:13" ht="12.75">
      <c r="A21" s="41"/>
      <c r="B21" s="57" t="s">
        <v>16</v>
      </c>
      <c r="C21" s="97">
        <v>66</v>
      </c>
      <c r="D21" s="96">
        <v>5</v>
      </c>
      <c r="E21" s="97">
        <v>4</v>
      </c>
      <c r="F21" s="96">
        <v>0</v>
      </c>
      <c r="G21" s="96">
        <v>1</v>
      </c>
      <c r="H21" s="98"/>
      <c r="I21" s="115">
        <f t="shared" si="5"/>
        <v>71</v>
      </c>
      <c r="J21" s="114">
        <f t="shared" si="5"/>
        <v>5</v>
      </c>
      <c r="K21" s="43">
        <v>73</v>
      </c>
      <c r="L21" s="96">
        <v>30</v>
      </c>
      <c r="M21" s="57">
        <f>SUM(K21+L21)</f>
        <v>103</v>
      </c>
    </row>
    <row r="22" spans="1:14" ht="12.75">
      <c r="A22" s="42"/>
      <c r="B22" s="52" t="s">
        <v>17</v>
      </c>
      <c r="C22" s="117">
        <f>SUM(C19+C20+C21)</f>
        <v>11115</v>
      </c>
      <c r="D22" s="106">
        <f aca="true" t="shared" si="6" ref="D22:M22">SUM(D19+D20+D21)</f>
        <v>174</v>
      </c>
      <c r="E22" s="106">
        <f t="shared" si="6"/>
        <v>1641</v>
      </c>
      <c r="F22" s="106">
        <f t="shared" si="6"/>
        <v>56</v>
      </c>
      <c r="G22" s="106">
        <f t="shared" si="6"/>
        <v>6</v>
      </c>
      <c r="H22" s="52">
        <f t="shared" si="6"/>
        <v>0</v>
      </c>
      <c r="I22" s="134">
        <f t="shared" si="6"/>
        <v>12762</v>
      </c>
      <c r="J22" s="135">
        <f t="shared" si="6"/>
        <v>230</v>
      </c>
      <c r="K22" s="119">
        <f t="shared" si="6"/>
        <v>801</v>
      </c>
      <c r="L22" s="106">
        <f t="shared" si="6"/>
        <v>1494</v>
      </c>
      <c r="M22" s="52">
        <f t="shared" si="6"/>
        <v>2295</v>
      </c>
      <c r="N22" s="4"/>
    </row>
    <row r="23" spans="1:13" ht="12.75">
      <c r="A23" s="41" t="s">
        <v>30</v>
      </c>
      <c r="B23" s="57" t="s">
        <v>31</v>
      </c>
      <c r="C23" s="97">
        <v>2892</v>
      </c>
      <c r="D23" s="96">
        <v>232</v>
      </c>
      <c r="E23" s="97">
        <v>1098</v>
      </c>
      <c r="F23" s="96">
        <v>156</v>
      </c>
      <c r="G23" s="96">
        <v>15</v>
      </c>
      <c r="H23" s="98"/>
      <c r="I23" s="110">
        <f t="shared" si="5"/>
        <v>4005</v>
      </c>
      <c r="J23" s="136">
        <f t="shared" si="5"/>
        <v>388</v>
      </c>
      <c r="K23" s="112">
        <v>438</v>
      </c>
      <c r="L23" s="96">
        <v>532</v>
      </c>
      <c r="M23" s="57">
        <f>SUM(K23+L23)</f>
        <v>970</v>
      </c>
    </row>
    <row r="24" spans="1:13" ht="12.75">
      <c r="A24" s="41"/>
      <c r="B24" s="57" t="s">
        <v>32</v>
      </c>
      <c r="C24" s="97">
        <v>182</v>
      </c>
      <c r="D24" s="96">
        <v>256</v>
      </c>
      <c r="E24" s="97">
        <v>78</v>
      </c>
      <c r="F24" s="96">
        <v>17</v>
      </c>
      <c r="G24" s="96">
        <v>7</v>
      </c>
      <c r="H24" s="98">
        <v>1</v>
      </c>
      <c r="I24" s="115">
        <f t="shared" si="5"/>
        <v>267</v>
      </c>
      <c r="J24" s="103">
        <f>SUM(D24+F24+H24)</f>
        <v>274</v>
      </c>
      <c r="K24" s="104">
        <v>36</v>
      </c>
      <c r="L24" s="96">
        <v>83</v>
      </c>
      <c r="M24" s="57">
        <f>SUM(K24+L24)</f>
        <v>119</v>
      </c>
    </row>
    <row r="25" spans="1:14" ht="12.75">
      <c r="A25" s="42"/>
      <c r="B25" s="52" t="s">
        <v>17</v>
      </c>
      <c r="C25" s="117">
        <f>SUM(C23:C24)</f>
        <v>3074</v>
      </c>
      <c r="D25" s="106">
        <f aca="true" t="shared" si="7" ref="D25:J25">SUM(D23:D24)</f>
        <v>488</v>
      </c>
      <c r="E25" s="106">
        <f t="shared" si="7"/>
        <v>1176</v>
      </c>
      <c r="F25" s="106">
        <f t="shared" si="7"/>
        <v>173</v>
      </c>
      <c r="G25" s="137">
        <f t="shared" si="7"/>
        <v>22</v>
      </c>
      <c r="H25" s="52">
        <f t="shared" si="7"/>
        <v>1</v>
      </c>
      <c r="I25" s="107">
        <f t="shared" si="7"/>
        <v>4272</v>
      </c>
      <c r="J25" s="138">
        <f t="shared" si="7"/>
        <v>662</v>
      </c>
      <c r="K25" s="119">
        <f>SUM(K23:K24)</f>
        <v>474</v>
      </c>
      <c r="L25" s="106">
        <f>SUM(L23:L24)</f>
        <v>615</v>
      </c>
      <c r="M25" s="52">
        <f>SUM(M23:M24)</f>
        <v>1089</v>
      </c>
      <c r="N25" s="4"/>
    </row>
    <row r="26" spans="1:13" ht="12.75">
      <c r="A26" s="41" t="s">
        <v>33</v>
      </c>
      <c r="B26" s="57" t="s">
        <v>34</v>
      </c>
      <c r="C26" s="112">
        <v>714</v>
      </c>
      <c r="D26" s="139">
        <v>95</v>
      </c>
      <c r="E26" s="139">
        <v>147</v>
      </c>
      <c r="F26" s="122">
        <v>5</v>
      </c>
      <c r="G26" s="139"/>
      <c r="H26" s="140"/>
      <c r="I26" s="110">
        <f>SUM(C26+E26+G26)</f>
        <v>861</v>
      </c>
      <c r="J26" s="111">
        <f aca="true" t="shared" si="8" ref="J26:J34">SUM(D26+F26+H26)</f>
        <v>100</v>
      </c>
      <c r="K26" s="112">
        <v>67</v>
      </c>
      <c r="L26" s="139">
        <v>181</v>
      </c>
      <c r="M26" s="57">
        <f aca="true" t="shared" si="9" ref="M26:M34">SUM(K26+L26)</f>
        <v>248</v>
      </c>
    </row>
    <row r="27" spans="1:13" ht="12.75">
      <c r="A27" s="41"/>
      <c r="B27" s="57" t="s">
        <v>35</v>
      </c>
      <c r="C27" s="141">
        <v>1071</v>
      </c>
      <c r="D27" s="96">
        <v>6</v>
      </c>
      <c r="E27" s="96">
        <v>141</v>
      </c>
      <c r="F27" s="96">
        <v>1</v>
      </c>
      <c r="G27" s="96"/>
      <c r="H27" s="140"/>
      <c r="I27" s="133">
        <f aca="true" t="shared" si="10" ref="I27:I34">SUM(C27+E27+G27)</f>
        <v>1212</v>
      </c>
      <c r="J27" s="57">
        <f t="shared" si="8"/>
        <v>7</v>
      </c>
      <c r="K27" s="141">
        <v>67</v>
      </c>
      <c r="L27" s="96">
        <v>261</v>
      </c>
      <c r="M27" s="57">
        <f t="shared" si="9"/>
        <v>328</v>
      </c>
    </row>
    <row r="28" spans="1:13" ht="12.75">
      <c r="A28" s="41"/>
      <c r="B28" s="57" t="s">
        <v>36</v>
      </c>
      <c r="C28" s="113">
        <v>416</v>
      </c>
      <c r="D28" s="96">
        <v>159</v>
      </c>
      <c r="E28" s="96">
        <v>381</v>
      </c>
      <c r="F28" s="96">
        <v>11</v>
      </c>
      <c r="G28" s="96"/>
      <c r="H28" s="98"/>
      <c r="I28" s="133">
        <f t="shared" si="10"/>
        <v>797</v>
      </c>
      <c r="J28" s="57">
        <f t="shared" si="8"/>
        <v>170</v>
      </c>
      <c r="K28" s="141">
        <v>102</v>
      </c>
      <c r="L28" s="96">
        <v>99</v>
      </c>
      <c r="M28" s="57">
        <f t="shared" si="9"/>
        <v>201</v>
      </c>
    </row>
    <row r="29" spans="1:13" ht="12.75">
      <c r="A29" s="41"/>
      <c r="B29" s="57" t="s">
        <v>37</v>
      </c>
      <c r="C29" s="141">
        <v>937</v>
      </c>
      <c r="D29" s="96">
        <v>32</v>
      </c>
      <c r="E29" s="96">
        <v>162</v>
      </c>
      <c r="F29" s="96"/>
      <c r="G29" s="96"/>
      <c r="H29" s="98"/>
      <c r="I29" s="133">
        <f t="shared" si="10"/>
        <v>1099</v>
      </c>
      <c r="J29" s="57">
        <f t="shared" si="8"/>
        <v>32</v>
      </c>
      <c r="K29" s="141">
        <v>14</v>
      </c>
      <c r="L29" s="96">
        <v>174</v>
      </c>
      <c r="M29" s="57">
        <f t="shared" si="9"/>
        <v>188</v>
      </c>
    </row>
    <row r="30" spans="1:13" ht="12.75">
      <c r="A30" s="41"/>
      <c r="B30" s="57" t="s">
        <v>38</v>
      </c>
      <c r="C30" s="141">
        <v>1414</v>
      </c>
      <c r="D30" s="96">
        <v>154</v>
      </c>
      <c r="E30" s="96">
        <v>615</v>
      </c>
      <c r="F30" s="96">
        <v>2</v>
      </c>
      <c r="G30" s="96">
        <v>7</v>
      </c>
      <c r="H30" s="98"/>
      <c r="I30" s="133">
        <f t="shared" si="10"/>
        <v>2036</v>
      </c>
      <c r="J30" s="57">
        <f t="shared" si="8"/>
        <v>156</v>
      </c>
      <c r="K30" s="141">
        <v>262</v>
      </c>
      <c r="L30" s="96">
        <v>530</v>
      </c>
      <c r="M30" s="57">
        <f t="shared" si="9"/>
        <v>792</v>
      </c>
    </row>
    <row r="31" spans="1:13" ht="12.75">
      <c r="A31" s="41"/>
      <c r="B31" s="57" t="s">
        <v>39</v>
      </c>
      <c r="C31" s="141">
        <v>686</v>
      </c>
      <c r="D31" s="96">
        <v>1</v>
      </c>
      <c r="E31" s="96">
        <v>329</v>
      </c>
      <c r="F31" s="96"/>
      <c r="G31" s="96"/>
      <c r="H31" s="98"/>
      <c r="I31" s="133">
        <f t="shared" si="10"/>
        <v>1015</v>
      </c>
      <c r="J31" s="57">
        <f t="shared" si="8"/>
        <v>1</v>
      </c>
      <c r="K31" s="113">
        <v>54</v>
      </c>
      <c r="L31" s="96">
        <v>187</v>
      </c>
      <c r="M31" s="57">
        <f t="shared" si="9"/>
        <v>241</v>
      </c>
    </row>
    <row r="32" spans="1:13" ht="12.75">
      <c r="A32" s="41"/>
      <c r="B32" s="57" t="s">
        <v>40</v>
      </c>
      <c r="C32" s="141">
        <v>1181</v>
      </c>
      <c r="D32" s="96">
        <v>120</v>
      </c>
      <c r="E32" s="96">
        <v>86</v>
      </c>
      <c r="F32" s="96">
        <v>11</v>
      </c>
      <c r="G32" s="96"/>
      <c r="H32" s="98"/>
      <c r="I32" s="133">
        <f t="shared" si="10"/>
        <v>1267</v>
      </c>
      <c r="J32" s="57">
        <f t="shared" si="8"/>
        <v>131</v>
      </c>
      <c r="K32" s="141">
        <v>130</v>
      </c>
      <c r="L32" s="96">
        <v>307</v>
      </c>
      <c r="M32" s="57">
        <f t="shared" si="9"/>
        <v>437</v>
      </c>
    </row>
    <row r="33" spans="1:13" ht="12.75">
      <c r="A33" s="41"/>
      <c r="B33" s="57" t="s">
        <v>49</v>
      </c>
      <c r="C33" s="141"/>
      <c r="D33" s="96"/>
      <c r="E33" s="96"/>
      <c r="F33" s="96"/>
      <c r="G33" s="96"/>
      <c r="H33" s="98"/>
      <c r="I33" s="133">
        <f t="shared" si="10"/>
        <v>0</v>
      </c>
      <c r="J33" s="57">
        <f t="shared" si="8"/>
        <v>0</v>
      </c>
      <c r="K33" s="141"/>
      <c r="L33" s="96"/>
      <c r="M33" s="57">
        <f t="shared" si="9"/>
        <v>0</v>
      </c>
    </row>
    <row r="34" spans="1:13" ht="12.75">
      <c r="A34" s="41"/>
      <c r="B34" s="57" t="s">
        <v>16</v>
      </c>
      <c r="C34" s="116">
        <v>167</v>
      </c>
      <c r="D34" s="142">
        <v>16</v>
      </c>
      <c r="E34" s="142">
        <v>6</v>
      </c>
      <c r="F34" s="142">
        <v>0</v>
      </c>
      <c r="G34" s="142">
        <v>7</v>
      </c>
      <c r="H34" s="98"/>
      <c r="I34" s="116">
        <f t="shared" si="10"/>
        <v>180</v>
      </c>
      <c r="J34" s="59">
        <f t="shared" si="8"/>
        <v>16</v>
      </c>
      <c r="K34" s="104">
        <v>307</v>
      </c>
      <c r="L34" s="142">
        <v>54</v>
      </c>
      <c r="M34" s="57">
        <f t="shared" si="9"/>
        <v>361</v>
      </c>
    </row>
    <row r="35" spans="1:14" ht="12.75">
      <c r="A35" s="42"/>
      <c r="B35" s="52" t="s">
        <v>17</v>
      </c>
      <c r="C35" s="117">
        <f aca="true" t="shared" si="11" ref="C35:M35">SUM(C26:C34)</f>
        <v>6586</v>
      </c>
      <c r="D35" s="106">
        <f t="shared" si="11"/>
        <v>583</v>
      </c>
      <c r="E35" s="106">
        <f t="shared" si="11"/>
        <v>1867</v>
      </c>
      <c r="F35" s="106">
        <f t="shared" si="11"/>
        <v>30</v>
      </c>
      <c r="G35" s="106">
        <f t="shared" si="11"/>
        <v>14</v>
      </c>
      <c r="H35" s="52">
        <f t="shared" si="11"/>
        <v>0</v>
      </c>
      <c r="I35" s="107">
        <f t="shared" si="11"/>
        <v>8467</v>
      </c>
      <c r="J35" s="143">
        <f t="shared" si="11"/>
        <v>613</v>
      </c>
      <c r="K35" s="119">
        <f t="shared" si="11"/>
        <v>1003</v>
      </c>
      <c r="L35" s="135">
        <f t="shared" si="11"/>
        <v>1793</v>
      </c>
      <c r="M35" s="52">
        <f t="shared" si="11"/>
        <v>2796</v>
      </c>
      <c r="N35" s="4"/>
    </row>
    <row r="36" spans="1:13" ht="12.75">
      <c r="A36" s="41" t="s">
        <v>41</v>
      </c>
      <c r="B36" s="57" t="s">
        <v>42</v>
      </c>
      <c r="C36" s="97">
        <v>1684</v>
      </c>
      <c r="D36" s="96">
        <v>18</v>
      </c>
      <c r="E36" s="97">
        <v>573</v>
      </c>
      <c r="F36" s="96">
        <v>12</v>
      </c>
      <c r="G36" s="96">
        <v>13</v>
      </c>
      <c r="H36" s="98"/>
      <c r="I36" s="144">
        <f aca="true" t="shared" si="12" ref="I36:J41">SUM(C36+E36+G36)</f>
        <v>2270</v>
      </c>
      <c r="J36" s="124">
        <f t="shared" si="12"/>
        <v>30</v>
      </c>
      <c r="K36" s="125">
        <v>149</v>
      </c>
      <c r="L36" s="96">
        <v>14</v>
      </c>
      <c r="M36" s="57">
        <f aca="true" t="shared" si="13" ref="M36:M41">SUM(K36+L36)</f>
        <v>163</v>
      </c>
    </row>
    <row r="37" spans="1:13" ht="12.75">
      <c r="A37" s="41"/>
      <c r="B37" s="57" t="s">
        <v>43</v>
      </c>
      <c r="C37" s="97">
        <v>91</v>
      </c>
      <c r="D37" s="96">
        <v>8</v>
      </c>
      <c r="E37" s="97">
        <v>54</v>
      </c>
      <c r="F37" s="96"/>
      <c r="G37" s="96"/>
      <c r="H37" s="98"/>
      <c r="I37" s="99">
        <f t="shared" si="12"/>
        <v>145</v>
      </c>
      <c r="J37" s="145">
        <f t="shared" si="12"/>
        <v>8</v>
      </c>
      <c r="K37" s="141">
        <v>51</v>
      </c>
      <c r="L37" s="96"/>
      <c r="M37" s="57">
        <f t="shared" si="13"/>
        <v>51</v>
      </c>
    </row>
    <row r="38" spans="1:13" ht="12.75">
      <c r="A38" s="41"/>
      <c r="B38" s="57" t="s">
        <v>44</v>
      </c>
      <c r="C38" s="97">
        <v>302</v>
      </c>
      <c r="D38" s="96">
        <v>125</v>
      </c>
      <c r="E38" s="97">
        <v>268</v>
      </c>
      <c r="F38" s="96">
        <v>7</v>
      </c>
      <c r="G38" s="97">
        <v>2</v>
      </c>
      <c r="H38" s="98"/>
      <c r="I38" s="99">
        <f t="shared" si="12"/>
        <v>572</v>
      </c>
      <c r="J38" s="145">
        <f t="shared" si="12"/>
        <v>132</v>
      </c>
      <c r="K38" s="141">
        <v>36</v>
      </c>
      <c r="L38" s="96"/>
      <c r="M38" s="57">
        <f t="shared" si="13"/>
        <v>36</v>
      </c>
    </row>
    <row r="39" spans="1:13" ht="12.75">
      <c r="A39" s="41"/>
      <c r="B39" s="57" t="s">
        <v>45</v>
      </c>
      <c r="C39" s="97">
        <v>883</v>
      </c>
      <c r="D39" s="96">
        <v>388</v>
      </c>
      <c r="E39" s="97">
        <v>457</v>
      </c>
      <c r="F39" s="96">
        <v>80</v>
      </c>
      <c r="G39" s="96">
        <v>4</v>
      </c>
      <c r="H39" s="98"/>
      <c r="I39" s="99">
        <f t="shared" si="12"/>
        <v>1344</v>
      </c>
      <c r="J39" s="145">
        <f t="shared" si="12"/>
        <v>468</v>
      </c>
      <c r="K39" s="141">
        <v>150</v>
      </c>
      <c r="L39" s="96">
        <v>4</v>
      </c>
      <c r="M39" s="57">
        <f t="shared" si="13"/>
        <v>154</v>
      </c>
    </row>
    <row r="40" spans="1:13" ht="12.75">
      <c r="A40" s="41"/>
      <c r="B40" s="57" t="s">
        <v>46</v>
      </c>
      <c r="C40" s="97">
        <v>431</v>
      </c>
      <c r="D40" s="96">
        <v>33</v>
      </c>
      <c r="E40" s="97">
        <v>494</v>
      </c>
      <c r="F40" s="96">
        <v>8</v>
      </c>
      <c r="G40" s="96">
        <v>2</v>
      </c>
      <c r="H40" s="98"/>
      <c r="I40" s="99">
        <f t="shared" si="12"/>
        <v>927</v>
      </c>
      <c r="J40" s="145">
        <f t="shared" si="12"/>
        <v>41</v>
      </c>
      <c r="K40" s="141">
        <v>120</v>
      </c>
      <c r="L40" s="96">
        <v>2</v>
      </c>
      <c r="M40" s="57">
        <f t="shared" si="13"/>
        <v>122</v>
      </c>
    </row>
    <row r="41" spans="1:13" ht="12.75">
      <c r="A41" s="43"/>
      <c r="B41" s="57" t="s">
        <v>47</v>
      </c>
      <c r="C41" s="97">
        <v>102</v>
      </c>
      <c r="D41" s="96">
        <v>37</v>
      </c>
      <c r="E41" s="97">
        <v>24</v>
      </c>
      <c r="F41" s="96">
        <v>3</v>
      </c>
      <c r="G41" s="96"/>
      <c r="H41" s="98"/>
      <c r="I41" s="102">
        <f t="shared" si="12"/>
        <v>126</v>
      </c>
      <c r="J41" s="103">
        <f t="shared" si="12"/>
        <v>40</v>
      </c>
      <c r="K41" s="104">
        <v>45</v>
      </c>
      <c r="L41" s="96">
        <v>1</v>
      </c>
      <c r="M41" s="57">
        <f t="shared" si="13"/>
        <v>46</v>
      </c>
    </row>
    <row r="42" spans="1:14" ht="12.75">
      <c r="A42" s="44"/>
      <c r="B42" s="52" t="s">
        <v>17</v>
      </c>
      <c r="C42" s="117">
        <f>SUM(C36:C41)</f>
        <v>3493</v>
      </c>
      <c r="D42" s="106">
        <f aca="true" t="shared" si="14" ref="D42:J42">SUM(D36:D41)</f>
        <v>609</v>
      </c>
      <c r="E42" s="106">
        <f t="shared" si="14"/>
        <v>1870</v>
      </c>
      <c r="F42" s="106">
        <f t="shared" si="14"/>
        <v>110</v>
      </c>
      <c r="G42" s="106">
        <f t="shared" si="14"/>
        <v>21</v>
      </c>
      <c r="H42" s="52">
        <f t="shared" si="14"/>
        <v>0</v>
      </c>
      <c r="I42" s="146">
        <f t="shared" si="14"/>
        <v>5384</v>
      </c>
      <c r="J42" s="138">
        <f t="shared" si="14"/>
        <v>719</v>
      </c>
      <c r="K42" s="119">
        <f>SUM(K36:K41)</f>
        <v>551</v>
      </c>
      <c r="L42" s="135">
        <f>SUM(L36:L41)</f>
        <v>21</v>
      </c>
      <c r="M42" s="52">
        <f>SUM(M36:M41)</f>
        <v>572</v>
      </c>
      <c r="N42" s="4"/>
    </row>
    <row r="43" spans="1:13" ht="12.75">
      <c r="A43" s="45" t="s">
        <v>51</v>
      </c>
      <c r="B43" s="57" t="s">
        <v>24</v>
      </c>
      <c r="C43" s="97">
        <v>4245</v>
      </c>
      <c r="D43" s="96">
        <v>15</v>
      </c>
      <c r="E43" s="97">
        <v>716</v>
      </c>
      <c r="F43" s="96">
        <v>8</v>
      </c>
      <c r="G43" s="96"/>
      <c r="H43" s="98"/>
      <c r="I43" s="144">
        <f>SUM(C43,E43,G43)</f>
        <v>4961</v>
      </c>
      <c r="J43" s="145">
        <f>SUM(D43+F43+H43)</f>
        <v>23</v>
      </c>
      <c r="K43" s="147">
        <v>157</v>
      </c>
      <c r="L43" s="96">
        <v>427</v>
      </c>
      <c r="M43" s="57">
        <f>SUM(K43+L43)</f>
        <v>584</v>
      </c>
    </row>
    <row r="44" spans="1:13" ht="12.75">
      <c r="A44" s="44"/>
      <c r="B44" s="52" t="s">
        <v>17</v>
      </c>
      <c r="C44" s="117">
        <f>SUM(C43)</f>
        <v>4245</v>
      </c>
      <c r="D44" s="106">
        <f>SUM(D43)</f>
        <v>15</v>
      </c>
      <c r="E44" s="106">
        <f aca="true" t="shared" si="15" ref="E44:J44">SUM(E43)</f>
        <v>716</v>
      </c>
      <c r="F44" s="106">
        <f t="shared" si="15"/>
        <v>8</v>
      </c>
      <c r="G44" s="106">
        <f t="shared" si="15"/>
        <v>0</v>
      </c>
      <c r="H44" s="52">
        <f t="shared" si="15"/>
        <v>0</v>
      </c>
      <c r="I44" s="117">
        <f>SUM(C44+E44+G44)</f>
        <v>4961</v>
      </c>
      <c r="J44" s="135">
        <f t="shared" si="15"/>
        <v>23</v>
      </c>
      <c r="K44" s="119">
        <f>SUM(K43)</f>
        <v>157</v>
      </c>
      <c r="L44" s="106">
        <f>SUM(L43)</f>
        <v>427</v>
      </c>
      <c r="M44" s="52">
        <f>SUM(M43)</f>
        <v>584</v>
      </c>
    </row>
    <row r="45" spans="1:14" ht="12.75">
      <c r="A45" s="41" t="s">
        <v>52</v>
      </c>
      <c r="B45" s="57" t="s">
        <v>28</v>
      </c>
      <c r="C45" s="97">
        <v>6529</v>
      </c>
      <c r="D45" s="96">
        <v>746</v>
      </c>
      <c r="E45" s="97">
        <v>2091</v>
      </c>
      <c r="F45" s="96">
        <v>133</v>
      </c>
      <c r="G45" s="96">
        <v>25</v>
      </c>
      <c r="H45" s="98"/>
      <c r="I45" s="144">
        <f>SUM(C45,E45,G45)</f>
        <v>8645</v>
      </c>
      <c r="J45" s="145">
        <f>SUM(D45+F45+H45)</f>
        <v>879</v>
      </c>
      <c r="K45" s="147">
        <v>561</v>
      </c>
      <c r="L45" s="96">
        <v>733</v>
      </c>
      <c r="M45" s="57">
        <f>SUM(K45+L45)</f>
        <v>1294</v>
      </c>
      <c r="N45" s="4"/>
    </row>
    <row r="46" spans="1:14" ht="13.5" thickBot="1">
      <c r="A46" s="46"/>
      <c r="B46" s="52" t="s">
        <v>17</v>
      </c>
      <c r="C46" s="117">
        <f aca="true" t="shared" si="16" ref="C46:M46">SUM(C45)</f>
        <v>6529</v>
      </c>
      <c r="D46" s="148">
        <f t="shared" si="16"/>
        <v>746</v>
      </c>
      <c r="E46" s="135">
        <f t="shared" si="16"/>
        <v>2091</v>
      </c>
      <c r="F46" s="148">
        <f t="shared" si="16"/>
        <v>133</v>
      </c>
      <c r="G46" s="148">
        <v>25</v>
      </c>
      <c r="H46" s="149">
        <f t="shared" si="16"/>
        <v>0</v>
      </c>
      <c r="I46" s="117">
        <f>SUM(C46+E46+G46)</f>
        <v>8645</v>
      </c>
      <c r="J46" s="149">
        <f t="shared" si="16"/>
        <v>879</v>
      </c>
      <c r="K46" s="119">
        <f t="shared" si="16"/>
        <v>561</v>
      </c>
      <c r="L46" s="148">
        <f t="shared" si="16"/>
        <v>733</v>
      </c>
      <c r="M46" s="52">
        <f t="shared" si="16"/>
        <v>1294</v>
      </c>
      <c r="N46" s="2"/>
    </row>
    <row r="47" spans="1:14" ht="12.75">
      <c r="A47" s="41" t="s">
        <v>54</v>
      </c>
      <c r="B47" s="59" t="s">
        <v>21</v>
      </c>
      <c r="C47" s="150">
        <v>2905</v>
      </c>
      <c r="D47" s="142">
        <v>73</v>
      </c>
      <c r="E47" s="150">
        <v>546</v>
      </c>
      <c r="F47" s="142"/>
      <c r="G47" s="142">
        <v>2</v>
      </c>
      <c r="H47" s="128">
        <v>2</v>
      </c>
      <c r="I47" s="102">
        <f>SUM(C47+E47+G47)</f>
        <v>3453</v>
      </c>
      <c r="J47" s="151">
        <f>SUM(D47+F47+H47)</f>
        <v>75</v>
      </c>
      <c r="K47" s="147">
        <v>398</v>
      </c>
      <c r="L47" s="142">
        <v>704</v>
      </c>
      <c r="M47" s="152">
        <f>SUM(K47+L47)</f>
        <v>1102</v>
      </c>
      <c r="N47" s="2"/>
    </row>
    <row r="48" spans="1:14" ht="12.75">
      <c r="A48" s="41"/>
      <c r="B48" s="57" t="s">
        <v>16</v>
      </c>
      <c r="C48" s="102">
        <v>62</v>
      </c>
      <c r="D48" s="96"/>
      <c r="E48" s="97">
        <v>7</v>
      </c>
      <c r="F48" s="96"/>
      <c r="G48" s="96">
        <v>5</v>
      </c>
      <c r="H48" s="98">
        <v>5</v>
      </c>
      <c r="I48" s="102">
        <f>SUM(C48+E48+G48)</f>
        <v>74</v>
      </c>
      <c r="J48" s="151">
        <f>SUM(D48+F48+H48)</f>
        <v>5</v>
      </c>
      <c r="K48" s="113">
        <v>14</v>
      </c>
      <c r="L48" s="96"/>
      <c r="M48" s="57">
        <f>SUM(K48+L48)</f>
        <v>14</v>
      </c>
      <c r="N48" s="2"/>
    </row>
    <row r="49" spans="1:14" ht="13.5" thickBot="1">
      <c r="A49" s="41"/>
      <c r="B49" s="60" t="s">
        <v>17</v>
      </c>
      <c r="C49" s="117">
        <f>SUM(C47:C48)</f>
        <v>2967</v>
      </c>
      <c r="D49" s="106">
        <f>SUM(D47:D48)</f>
        <v>73</v>
      </c>
      <c r="E49" s="106">
        <f>SUM(E47:E48)</f>
        <v>553</v>
      </c>
      <c r="F49" s="106">
        <f>SUM(F47)</f>
        <v>0</v>
      </c>
      <c r="G49" s="106">
        <f aca="true" t="shared" si="17" ref="G49:M49">SUM(G47:G48)</f>
        <v>7</v>
      </c>
      <c r="H49" s="106">
        <f t="shared" si="17"/>
        <v>7</v>
      </c>
      <c r="I49" s="153">
        <f t="shared" si="17"/>
        <v>3527</v>
      </c>
      <c r="J49" s="60">
        <f t="shared" si="17"/>
        <v>80</v>
      </c>
      <c r="K49" s="154">
        <f t="shared" si="17"/>
        <v>412</v>
      </c>
      <c r="L49" s="155">
        <f t="shared" si="17"/>
        <v>704</v>
      </c>
      <c r="M49" s="60">
        <f t="shared" si="17"/>
        <v>1116</v>
      </c>
      <c r="N49" s="4"/>
    </row>
    <row r="50" spans="1:14" ht="13.5" thickBot="1">
      <c r="A50" s="81" t="s">
        <v>6</v>
      </c>
      <c r="B50" s="82"/>
      <c r="C50" s="58">
        <f aca="true" t="shared" si="18" ref="C50:M50">C12+C15+C18+C22+C25+C35+C42+C44+C46+C49</f>
        <v>67769</v>
      </c>
      <c r="D50" s="36">
        <f t="shared" si="18"/>
        <v>8598</v>
      </c>
      <c r="E50" s="36">
        <f t="shared" si="18"/>
        <v>16416</v>
      </c>
      <c r="F50" s="36">
        <f t="shared" si="18"/>
        <v>1835</v>
      </c>
      <c r="G50" s="36">
        <f t="shared" si="18"/>
        <v>112</v>
      </c>
      <c r="H50" s="55">
        <f t="shared" si="18"/>
        <v>8</v>
      </c>
      <c r="I50" s="54">
        <f t="shared" si="18"/>
        <v>84297</v>
      </c>
      <c r="J50" s="39">
        <f t="shared" si="18"/>
        <v>10441</v>
      </c>
      <c r="K50" s="40">
        <f t="shared" si="18"/>
        <v>6769</v>
      </c>
      <c r="L50" s="38">
        <f t="shared" si="18"/>
        <v>13442</v>
      </c>
      <c r="M50" s="39">
        <f t="shared" si="18"/>
        <v>20211</v>
      </c>
      <c r="N50" s="4"/>
    </row>
    <row r="51" spans="1:11" ht="12.75">
      <c r="A51" s="37"/>
      <c r="D51" s="37"/>
      <c r="E51" s="37"/>
      <c r="G51" s="37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K4:M5"/>
    <mergeCell ref="A5:B6"/>
    <mergeCell ref="C5:D5"/>
    <mergeCell ref="E5:F5"/>
    <mergeCell ref="G5:H5"/>
    <mergeCell ref="I5:J5"/>
    <mergeCell ref="A50:B50"/>
    <mergeCell ref="A1:M1"/>
    <mergeCell ref="A2:O2"/>
    <mergeCell ref="A3:O3"/>
    <mergeCell ref="A4:B4"/>
    <mergeCell ref="C4:J4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2010-08-23T14:02:23Z</cp:lastPrinted>
  <dcterms:created xsi:type="dcterms:W3CDTF">2001-11-07T10:10:22Z</dcterms:created>
  <dcterms:modified xsi:type="dcterms:W3CDTF">2012-07-03T17:56:03Z</dcterms:modified>
  <cp:category/>
  <cp:version/>
  <cp:contentType/>
  <cp:contentStatus/>
</cp:coreProperties>
</file>